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905" activeTab="3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  <sheet name="OSP" sheetId="8" r:id="rId8"/>
  </sheets>
  <definedNames>
    <definedName name="Excel_BuiltIn__FilterDatabase" localSheetId="2">'elektronika '!$A$5:$IT$5</definedName>
    <definedName name="_xlnm.Print_Area" localSheetId="3">'auta'!$A$1:$AG$28</definedName>
    <definedName name="_xlnm.Print_Area" localSheetId="1">'budynki'!$A$1:$AA$75</definedName>
    <definedName name="_xlnm.Print_Area" localSheetId="2">'elektronika '!$A$1:$D$152</definedName>
  </definedNames>
  <calcPr fullCalcOnLoad="1"/>
</workbook>
</file>

<file path=xl/sharedStrings.xml><?xml version="1.0" encoding="utf-8"?>
<sst xmlns="http://schemas.openxmlformats.org/spreadsheetml/2006/main" count="2389" uniqueCount="801">
  <si>
    <t>Tabela nr 1 - Informacje ogólne do oceny ryzyka w Gminie Miłki</t>
  </si>
  <si>
    <t>L.p.</t>
  </si>
  <si>
    <t>Nazwa jednostki</t>
  </si>
  <si>
    <t>REGON</t>
  </si>
  <si>
    <t>NIP</t>
  </si>
  <si>
    <t>PKD</t>
  </si>
  <si>
    <t>Rodzaj prowadzonej działalności (opisowo)</t>
  </si>
  <si>
    <t>Liczba pracowników</t>
  </si>
  <si>
    <t>Liczba uczniów/ wychowanków/ pensjonariuszy</t>
  </si>
  <si>
    <t xml:space="preserve">Elementy mające wpływ na ocenę ryzyka </t>
  </si>
  <si>
    <t>Czy w konstrukcji budynków występuje płyta warstwowa?</t>
  </si>
  <si>
    <t xml:space="preserve">Czy od 1997 r. wystąpiło w jednostce ryzyko powodzi? </t>
  </si>
  <si>
    <t>Wysokość rocznego budżetu</t>
  </si>
  <si>
    <t>Planowane imprezy w ciągu roku (nie biletowane i nie podlegające ubezpieczeniu obowiązkowemu OC)</t>
  </si>
  <si>
    <t>1.</t>
  </si>
  <si>
    <t>Urząd Gminy Miłki</t>
  </si>
  <si>
    <t>000535511</t>
  </si>
  <si>
    <t>84.11.Z</t>
  </si>
  <si>
    <t>kierowanie podstawowymi rodzajami działalności publicznej</t>
  </si>
  <si>
    <t>X</t>
  </si>
  <si>
    <t>cmentarz komunalny, nieczynne składowisko odpadów, plac zabaw</t>
  </si>
  <si>
    <t>nie</t>
  </si>
  <si>
    <t>2.</t>
  </si>
  <si>
    <t>Szkoła Podstawowa w Rydzewie</t>
  </si>
  <si>
    <t>001164666</t>
  </si>
  <si>
    <t>8520Z</t>
  </si>
  <si>
    <t>działalność wspomagająca edukację</t>
  </si>
  <si>
    <t>plac zabaw, szatnia, stołówka</t>
  </si>
  <si>
    <t>3.</t>
  </si>
  <si>
    <t>Zespół Placówek Oświatowych w Miłkach</t>
  </si>
  <si>
    <t>8560Z</t>
  </si>
  <si>
    <t>stołówka</t>
  </si>
  <si>
    <t>4.</t>
  </si>
  <si>
    <t>Ośrodek Kultury w Miłkach
 w tym Gminna Biblioteka</t>
  </si>
  <si>
    <t>9004Z</t>
  </si>
  <si>
    <t>działalność kulturalna</t>
  </si>
  <si>
    <t>szatnia</t>
  </si>
  <si>
    <t>5.</t>
  </si>
  <si>
    <t>Przedsiębiorstwo Usług Komunalno - Rolnych w Miłkach</t>
  </si>
  <si>
    <t>3600 Z</t>
  </si>
  <si>
    <t>Wydobycie, uzdatnianie i dostawa wody oraz odprowadzenie i oczyszczenie ścieków</t>
  </si>
  <si>
    <t>oczyszczalnia ścieków, warsztaty naprawcze</t>
  </si>
  <si>
    <t>6.</t>
  </si>
  <si>
    <t>Szkoła Podstawowa w Staświnach</t>
  </si>
  <si>
    <t>001164650</t>
  </si>
  <si>
    <t>8520z</t>
  </si>
  <si>
    <t>plac zabaw, szatnia, boisko szkolne</t>
  </si>
  <si>
    <t>7.</t>
  </si>
  <si>
    <t>Gminny Ośrodek Pomocy Społecznej w Miłkach</t>
  </si>
  <si>
    <t>8899Z</t>
  </si>
  <si>
    <t>opieka społeczna bez zakwaterowania</t>
  </si>
  <si>
    <t>nie dotyczy</t>
  </si>
  <si>
    <t>8.</t>
  </si>
  <si>
    <t>Ochotnicza Straż Pożarna w Miłkach</t>
  </si>
  <si>
    <t>straż pożarna</t>
  </si>
  <si>
    <t>Tabela nr 2 - Wykaz budynków i budowli w Gminie Miłki</t>
  </si>
  <si>
    <t>lp.</t>
  </si>
  <si>
    <t xml:space="preserve">nazwa budynku/ budowli 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</si>
  <si>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</si>
  <si>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</si>
  <si>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</si>
  <si>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</si>
  <si>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</si>
  <si>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>suma ubezpieczenia (wartość)</t>
  </si>
  <si>
    <t>rodzaj wartości (księgowa brutto  / odtworzeniowa / rzeczywista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</si>
  <si>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</si>
  <si>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</si>
  <si>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</si>
  <si>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informacja o przeprowadzonych remontach i modernizacji budynków starszych niż 50 lat (data remontu, czego dotyczył remont, wielkość poniesionych nakładów na remont)</t>
  </si>
  <si>
    <t xml:space="preserve">opis stanu technicznego budynku wg poniższych elementów budynku 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</si>
  <si>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</si>
  <si>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</si>
  <si>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</si>
  <si>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</si>
  <si>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</si>
  <si>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</si>
  <si>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</si>
  <si>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</si>
  <si>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</si>
  <si>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</si>
  <si>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</si>
  <si>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</si>
  <si>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</si>
  <si>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Urząd Gminy</t>
  </si>
  <si>
    <t xml:space="preserve">CZYPRKI. Bud. - świetlica </t>
  </si>
  <si>
    <t>użyteczność publiczna</t>
  </si>
  <si>
    <t>tak</t>
  </si>
  <si>
    <t>ok 1939</t>
  </si>
  <si>
    <t>rzeczywista</t>
  </si>
  <si>
    <t>brak</t>
  </si>
  <si>
    <t>Czyprki 11-513 Miłki</t>
  </si>
  <si>
    <t>Ławy fundamentowe z betonu i kamienia polnego na zaprawie cementowej. Ściany zewnętrzne nadziemia murowane z cegły ceramicznej gr 52 cm na zaprawie wapiennej. Nadproża okienne i drzwiowe betonowe. Ścianki działowe murowane z cegły pełnej ceramicznej gr. 24 i 12 cm.</t>
  </si>
  <si>
    <t>Strop nad parterem drewniany na belkach 17x20 cm., polepa i deski podłogowe gr. 32 mm.</t>
  </si>
  <si>
    <t>Więźba dachowa drewniana, krokwiowa, dwuspadowa. Krokwie o przekroju 16x12cm w rozstawie co 120 cm. Połać dachowa całkowicie odeskowana. Pokrycie dachowe wykonane z dachówki ceramicznej. Odprowadzenie wód opadowych z dachu następuje bezpośrednio na przyległy teren.</t>
  </si>
  <si>
    <t xml:space="preserve">Remont świetlicy w latach 2010-2012. Wykonano remont pomieszczenia głównego: ściany, terakota, wkład kominkowy, wymiana drzwi wejściowych. W roku 2013 zaplanowano: naprawę dachu, wymianę okien, remont dwóch dodatkowych pomieszczeń. </t>
  </si>
  <si>
    <t>dostateczny</t>
  </si>
  <si>
    <t>brak danych</t>
  </si>
  <si>
    <t>dostateczny/bardzo dobry</t>
  </si>
  <si>
    <t>NIE</t>
  </si>
  <si>
    <t>DANOWO. Bud. Świetlica</t>
  </si>
  <si>
    <t>ok. 1930</t>
  </si>
  <si>
    <t>Danowo 12 11-513 Miłki</t>
  </si>
  <si>
    <t>Ławy fundamentowe i podmurówka z kamienia polnego na zaprawie wapienno – cementowej. Ściany zewnętrzne nadziemia murowane z cegły pełnej ceramicznej gr. 42 cm na zaprawie wapiennej. Nadproża okienne i drzwiowe betonowe. Ścianki działowe murowane z cegły pełnej ceramicznej gr. 12 cm.</t>
  </si>
  <si>
    <t>Strop nad przyziemiem drewniany na belkach, ocieplenie z gliny i sieczki grubości 15cm.</t>
  </si>
  <si>
    <t>Więźba dachowa krokwiowa drewniana. Krokwie 12x12 cm w rozstawie co 90 cm. Połać dachowa całkowicie odeskowana. Pokrycie dachowe z płyt poliestrowych falistych na drewnianych łatach. Odprowadzenie wód opadowych z dachu następuje bezpośrednio na przyległy teren.</t>
  </si>
  <si>
    <t>Remont świetlicy w latach 2008-2009. Wykonano remont pomieszczenia głównego: odmalowanie ścian i podłogi, malowanie okien. Usunięto przewód kominowy w pomieszczeniu dodatkowym.</t>
  </si>
  <si>
    <t>dobry</t>
  </si>
  <si>
    <t>bardzo dobry</t>
  </si>
  <si>
    <t>TAK</t>
  </si>
  <si>
    <t>JAGODNE MAŁE. Bud.świetlica</t>
  </si>
  <si>
    <t>ok. 1975</t>
  </si>
  <si>
    <t>Jagodne Małe 11-513 Miłki</t>
  </si>
  <si>
    <t>Ławy fundamentowe oraz murki fundamentowe żelbetowe monolityczne. Konstrukcja stalowa oparta o siatkę słupów stalowych wykonanych z podwójnych ceowników stalowych NP. 130 połączonych markami metodą spawania. Ściany zewnętrzne podokienne murowane z cegły gr. 12 cm. Pozostałe ściany o konstrukcji drewnianej. Ścianki działowe i przepierzenia o konstrukcji drewnianej gr. 12 cm.</t>
  </si>
  <si>
    <t>-</t>
  </si>
  <si>
    <t>Więźba dachowa krokwiowa stalowa. Pokrycie dachowe z blachy stalowej trapezowej T 55 pomalowanej farbą farbą olejną i ułożonej na stalowych łatach z ceowników NP. 65 w rozstawie co 90cm. Odprowadzenie wód opadowych z dachu następuje bezpośrednio z połaci dachowej na przyległy teren.</t>
  </si>
  <si>
    <t>Remont kapitalny budynku w latach 2008-2009</t>
  </si>
  <si>
    <t>KLESZCZEWO. Bud. Świetlica</t>
  </si>
  <si>
    <t>bud.mieszkalny / użyteczność publiczna</t>
  </si>
  <si>
    <t>Kleszczewo 11-513 Miłki</t>
  </si>
  <si>
    <t>Ławy fundamentowe z betonu i kamienia polnego na zaprawie cementowej. Ściany zewnętrzne nadziemia murowane z cegły ceramicznej gr 60 cm na zaprawie wapiennej. Ściany wewnętrzne konstrukcyjne z cegły ceramicznej i wapienno – piaskowej gr. 25-32cm. Nadproża okienne i drzwiowe betonowe.</t>
  </si>
  <si>
    <t>Strop nad parterem drewniany na belkach 17x20 cm., polepa i deski podłogowe gr. 32 mm. Biegi i podesty schodowe drewniane. Poręcze przyścienne schodowe drewniane.</t>
  </si>
  <si>
    <t>Więźba dachowa drewniana, jętkowa, dwuspadowa. Krokwie o przekroju 18x12cm w rozstawie co 95 cm. Połać dachowa całkowicie odeskowana, Pokrycie dachowe wykonane z dachówki ceramicznej. Odprowadzenie wód opadowych z dachu poprzez rynny i rury spustowe następuje na przyległy teren.</t>
  </si>
  <si>
    <t>Remonty bieżące. Remont instalacji elektrycznej w latach 2007-2008</t>
  </si>
  <si>
    <t>kanaliz. nie dotyczy/ c.o. - bardzo dobry</t>
  </si>
  <si>
    <t>KONOPKI MAŁE. Bud. Świelica</t>
  </si>
  <si>
    <t>Konopki Małe 13A 11-513 Miłki</t>
  </si>
  <si>
    <t>Ławy fundamentowe z kamienia polnego na zaprawie wapienno – cementowej. Ściany zewnętrzne nadziemia murowane z cegły pełnej ceramicznej gr. 42 cm. Nadproża okienne i drzwiowe betonowe. Ścianki działowe murowane z cegły pełnej ceramicznej gr. 12 cm.</t>
  </si>
  <si>
    <t>Strop nad parterem drewniany na belkach, ocieplenie z gliny sieczki grubości 15cm. Elementy klatki schodowej tj. biegi, spoczniki oraz balustrady o konstrukcji drewnianej.</t>
  </si>
  <si>
    <t>Więźba dachowa krokwiowa drewniana. Krokwie 14x12cm w rozstawie co 90 cm. Połać dachowa całkowicie odeskowana. Pokrycie dachowe z eternitu falistego na drewnianych łatach. Obróbki blacharskie z blachy stalowej ocynkowanej gr 0,55mm. Odprowadzenie wód opadowych z dachu następuje poprzez rynny i rury spustowe na przyległy teren.</t>
  </si>
  <si>
    <t>Remont świetlicy w latach 2008-2009. Wykonano remont pomieszczenia głównego: odmalowanie ścian i podłogi, malowanie okien. Bieżące naprawy.</t>
  </si>
  <si>
    <t>MIŁKI. Budynek oczyszczalni ścieków</t>
  </si>
  <si>
    <t>oczyszczalnia ścieków</t>
  </si>
  <si>
    <t>księgowa brutto</t>
  </si>
  <si>
    <t>ul. Szkolna, 11-513 Miłki</t>
  </si>
  <si>
    <t>Ławy fundamentowe żelbetowe, wylewane na mokro. Ściany zewnętrzne z cegły ceramicznej o gr. ok. 46cm. Nadproża okienne i drzwiowe żelbetowe. Ścianki działowe murowane z cegły pełnej ceramicznej gr. 12 cm.</t>
  </si>
  <si>
    <t>Strop nad przyziemiem drewniany na belkach 25x20 cm w rozstawie co 100 cm., ślepy pułap z desek gr. 32 mm.</t>
  </si>
  <si>
    <t>Więźba dachowa krokwiowo-płatwiowa drewniana, dwuspadowa. Krokwie o przekroju 12x16cm w rozstawie co 80 cm. Połać dachowa całkowicie odeskowana deskami gr. 19mm układanymi na zakład. Pokrycie dachowe z blachy stalowej ocynkowanej, trapezowej T55. Obróbki blacharskie z blachy stalowej gr. 0,55 mm. Rynny i rury PCV śr.100. Odprowadzenie wód opadowych z dachu poprzez rynny i rury spustowe powierzchniowo na przyległy teren.</t>
  </si>
  <si>
    <t>Remonty bieżące</t>
  </si>
  <si>
    <t>MIŁKI. Budynek-Ośrodek Zdrowia</t>
  </si>
  <si>
    <t>ok. 1980</t>
  </si>
  <si>
    <t>ul. Giżycka 45 11-513 Miłki</t>
  </si>
  <si>
    <t>Ławy fundamentowe żelbetonowe wylewane na mokro. Ściany zewnętrzne nadziemia murowane z cegły  kratówki gr 42 cm. Ściany konstrukcyjne wewnętrzne na parterze i I-szym piętrze gr. 25 cm. Nadproża okienne i drzwiowe na ścianach zewnętrznych – żelbetonowe. Ścianki działowe murowane z cegły wapienno – pisakowej g. 6,5 i 12 cm.</t>
  </si>
  <si>
    <t>Stropy z płyt kanałowych typu żerańskiego. Elementy klatki schodowej tj. biegi, spoczniki żelbetonowe monolityczne wylewane na mokro.</t>
  </si>
  <si>
    <t>Stropodach wentylowany. Dach z płytek korytkowych żelbetonowych prefabrykowanych. Pokrycie dachowe z papy asfaltowej na lepiku. Rynny i rury spustowe z blachy stalowej ocynkowanej gr 0,55 mm. Odprowadzenie wód opadowych z dachu następuje poprzez rynny i rury spustowe na przyległy teren.</t>
  </si>
  <si>
    <t>remont dachu, stan bardzo dobry</t>
  </si>
  <si>
    <t>okna - dobry / drzwi - dostateczny</t>
  </si>
  <si>
    <t>MIŁKI. Budynek-Biblioteka Miłki</t>
  </si>
  <si>
    <t>Instalacja alarmowa. Budynek chroniony przez WULKAN</t>
  </si>
  <si>
    <t>ul. Lipowa 4 11-513 Miłki</t>
  </si>
  <si>
    <t>Ławy fundamentowe z betonu i kamienia polnego na zaprawie cementowej. Ściany zewnętrzne nadziemia murowane z cegły ceramicznej kratówki gr. 35 cm na zaprawie wapiennej. Ściany wewnętrzne konstrukcyjne z cegły ceramicznej i wapienno – piaskowej gr. 25 cm. Nadproża okienne i drzwiowe betonowe. Podjazd dla osób niepełnosprawnych żelbetonowy, z betonu B-20. Ścianki działowe murowane z cegły pełnej ceramicznej gr. 24 i 12 cm.</t>
  </si>
  <si>
    <t>Strop nad piwnicą żelbetonowy gr 14 cm wzmocniony belkami żelbetonowymi 20x25 cm. Strop nad parterem drewniany na belkach 17x20cm., polepa i deski podłogowe gr. 32 mm. Biegi i podesty schodowe drewniane. Poręcze przyścienne schodowe drewniane.</t>
  </si>
  <si>
    <t>Więźba dachowa drewniana, jętkowa, dwuspadowa. Krokwie o przekroju 11x13cm w rozstawie co 85-100cm. Połać dachowa całkowicie odeskowana. Pokrycie dachowe wykonane z dachówki ceramicznej. Odprowadzanie wód opadowych z dachu poprzez rynny i rury spustowe następuje na przyległy teren.</t>
  </si>
  <si>
    <t>Remont kapitalny budynku w roku 2011. Remon drzwi, okien, podłóg, instalacji c.o.</t>
  </si>
  <si>
    <t>9.</t>
  </si>
  <si>
    <t>MIŁKI. Budynek-Urząd Gminy</t>
  </si>
  <si>
    <t>ok. 1910</t>
  </si>
  <si>
    <t>budynek chroniony przez WULKAN</t>
  </si>
  <si>
    <t>ul. Mazurska 2 11-513 Miłki</t>
  </si>
  <si>
    <t>Ławy fundamentowe z kamienia polnego na zaprawie wapienno – cementowej. Ściany piwnic gr. 45 cm z cegły pełnej ceramicznej oraz z kamienia polnego. Ściany zewnętrzne nadziemia murowane z cegły pełnej ceramicznej gr. 42 cm. Ściany konstrukcyjne wewnętrzne na parterze i I-szym piętrze gr. 25 cm. Nadproża okienne i drzwiowe na ścianach zewnętrznych – ceglane, pozostałe betonowe. Ścianki działowe murowane z cegły pełnej ceramicznej gr 6,5 i 12 cm.</t>
  </si>
  <si>
    <t>Strop znad piwnicą ceglany, sklepienia łukowe. Strop nad parterem drewniany na belkach 26x18cm., ślepy pułap z desek gr 32 mm oraz ocieplenie z gliny i sieczki grubości 15cm. Strop nad piętrem na belkach o konstrukcji j.w. Elementy klatki schodowej tj. biegi, spoczniki oraz balustrady o konstrukcji drewnianej.</t>
  </si>
  <si>
    <t>Więźba dachowa krokwiowa drewniana. Połać dachowa całkowicie odeskowana. Pokrycie dachowe z blachy dachówkopodobnej. Obróbki blacharskie z blachy stalowej ocynkowanej gr. 0,55mm. Dach wyposażony w ławy kominiarskie i płotki przeciwśnieżne. Rynny i rury spustowe PCV. Odprowadzanie wód opadowych z dachu następuje poprzez rynny i rury spustowe do zewnętrznej sieci kanalizacji deszczowej.</t>
  </si>
  <si>
    <t>Remonty kapitalny w roku 2003, wymiana dachu, okien. Remonty bieżące.</t>
  </si>
  <si>
    <t>ok. 570,82</t>
  </si>
  <si>
    <t>3 (2 + poddasze)</t>
  </si>
  <si>
    <t>10.</t>
  </si>
  <si>
    <t>MIŁKI. Budynek-OSP</t>
  </si>
  <si>
    <t>remiza strażacka</t>
  </si>
  <si>
    <t>ok. 1950</t>
  </si>
  <si>
    <t>ul. Giżycka 55 11-513 Miłki</t>
  </si>
  <si>
    <t>Ławy fundamentowe betonowe. Ściany zewnętrzne nadziemia murowane z cegły pełnej ceramicznej gr. 42 cm. Nadproża okienne i drzwiowe żelbetonowe. Ścianki działowe murowane z cegły pełnej ceramicznej gr. 12 cm.</t>
  </si>
  <si>
    <t>Strop nad przyziemiem drewniany na belkach. Ocieplenie z płyt wiórowo – cementowych tzw. supremy.</t>
  </si>
  <si>
    <t>Więźba dachowa krokwiowa, drewniana, dwuspadowa. Pokrycie dachowe z dachówki ceramicznej na łatach 45x70mm i pełnym deskowaniu połaci. Odprowadzanie wód opadowych z dachu następuje poprzez rynny i rury spustowe z PCV do zewnętrznej sieci kanalizacji deszczowej.</t>
  </si>
  <si>
    <t>Remont kapitalny budynku w roku 2011. Remon bram garażowych, remont posadzki w boksach garażowych, wymiana okien, remont dachu, ocieplenie budynku, podłączenie instalacji c.o.</t>
  </si>
  <si>
    <t>11.</t>
  </si>
  <si>
    <t>MIŁKI. Budynek Ośrodka Kultury</t>
  </si>
  <si>
    <t>ul. Szkolna 1B, 11-513 Miłki</t>
  </si>
  <si>
    <t xml:space="preserve">Remont kapitalny budynku w roku 2011. Remont wszystkich pomieszczeń: ułożenie terakoty, glazury, WC, wymiana okien, remont dachu, ocieplenie budynku, </t>
  </si>
  <si>
    <t>12.</t>
  </si>
  <si>
    <t>RYDZEWO. Budynek OSP</t>
  </si>
  <si>
    <t>Rydzewo 11-513 Miłki</t>
  </si>
  <si>
    <t>Ławy fundamentowe betonowe. Ściany zewnętrzne z tzw. muru pruskiego, murowane z cegły pełnej ceramicznej gr. 36cm do wysokości ok. 3,0m. Powyżej konstrukcja drewniana odeskowana. Nadproża okienne i drzwiowe betonowe.</t>
  </si>
  <si>
    <t>Więźba dachowa krokwiowa, drewniana, dwuspadowa całkowicie odeskowana. Pokrycie dachowe budynku głównego wykonane z dachówki ceramicznej na łatach 45x70mm i pełnym deskowaniu połaci. Pokrycie dachowe przybudówki z blachy stalowej. Odprowadzanie wód opadowych z dachu następuje bezpośrednio na przyległy teren.</t>
  </si>
  <si>
    <t>Remont bieżący</t>
  </si>
  <si>
    <t>13.</t>
  </si>
  <si>
    <t>MARCINOWA WOLA. Budynek OSP</t>
  </si>
  <si>
    <t>Marcinowa Wola 11-513 Miłki</t>
  </si>
  <si>
    <t>Ławy fundamentowe betonowe. Podmurówka z kamienia polnego. Ściany zewnętrzne z cegły pełnej ceramicznej oraz wapienno – piaskowej gr. 36 i 24 cm do wysokości ok. 3,5m. Powyżej konstrukcja drewniana odeskowana. Nadproża okienne i drzwiowe betonowe.</t>
  </si>
  <si>
    <t>Więźba dachowa krokwiowa, drewniana, dwuspadowa całkowicie odeskowana. Pokrycie dachowe wykonane z dachówki ceramicznej na łatach 45x70mm i pełnym deskowaniu połaci. Odprowadzanie wód opadowych z dachu następuje bezpośrednio na przyległy teren.</t>
  </si>
  <si>
    <t>Remont bieżacy dachu. Wymiana bramy garażowej (2011 rok). Rozpoczęto remont boksu garażowego.</t>
  </si>
  <si>
    <t>14.</t>
  </si>
  <si>
    <t>MARCINOWA WOLA. Bud. Świetlica</t>
  </si>
  <si>
    <t>Marcinowa Wola 20, 11-513 Miłki</t>
  </si>
  <si>
    <t>dotyczy</t>
  </si>
  <si>
    <t>15.</t>
  </si>
  <si>
    <t>PAPROTKI. Bud. Świetlica</t>
  </si>
  <si>
    <t>ok. 1905</t>
  </si>
  <si>
    <t>Paprotki 22 11-513 Miłki</t>
  </si>
  <si>
    <t>Ławy fundamentowe z kamienia polnego na zaprawie wapienno-cementowej. Ściany piwnic gr. 60 cm z cegły pełnej ceramicznej oraz kamienia polnego. Ściany zewnętrzne nadziemia  murowane z cegły pełnej ceramicznej gr. 42 cm. Ściany konstrukcyjne wewnętrzne na parterze gr. 42. Ściany zewnętrzne poddasza jednowarstwowe gr. 24cm. Nadproża okienne i drzwiowe betonowe. Ścianki działowe murowane z cegły pełnej ceramicznej gr. 6,5 i 12 cm.</t>
  </si>
  <si>
    <t>Strop nad piwnicą betonowy na belkach stalowych dwuteowych. Strop nad parterem drewniany na belkach 26x18cm., ślepy pułap z desek gr. 32 mm oraz ocieplenie z gliny i sieczki grubości 15 cm. Elementy klatki schodowej tj. bieg schodowy oraz balustrady o konstrukcji drewnianej.</t>
  </si>
  <si>
    <t>Więźba dachowa krokwiowa drewniana. Krokwie o przekroju 14x12cm w rozstawie co 85 cm. Połać dachowa całkowicie odeskowana. Pokrycie dachowe z płyt azbestowo – cementowych tzw. eternitu na drewnianych łatach 6x4 cm. Obróbki blacharskie z blachy stalowej ocynkowanej gr. 0.55mm. Odprowadzenie wód opadowych z dachu następuje bezpośrednio z połaci dachowej na przyległy teren.</t>
  </si>
  <si>
    <t>zły</t>
  </si>
  <si>
    <t>16.</t>
  </si>
  <si>
    <t>RYDZEWO. Bud. Wielfunk. (świetlica)</t>
  </si>
  <si>
    <t>Rydzewo, ul. Mazurska 108,  11-513 Miłki</t>
  </si>
  <si>
    <t>Remont świetlicy: ułożenie podłogi, równanie i malowanie ścian, ułożenie nowej instalacji elektrycznej (2011r.). W trakcie: instalacja wkładu kominkowego</t>
  </si>
  <si>
    <t>17.</t>
  </si>
  <si>
    <t>WYSZOWATE. Bud. Świetlica</t>
  </si>
  <si>
    <t>Wyszowate 12, 11-513 Miłki</t>
  </si>
  <si>
    <t>Remont świetlicy: Równanie i malowanie ścian, ułożenie terakoty, instalacja wkładu kominkowego (2010-2011r)</t>
  </si>
  <si>
    <t>18.</t>
  </si>
  <si>
    <t>RUDA. Bud. Świetlica</t>
  </si>
  <si>
    <t>Ruda 11-513 Miłki</t>
  </si>
  <si>
    <t>Ławy fundamentowe żelbetowe monolityczne z betonu żwirowego B20. Ściany zewnętrzne murowane z gazobetonu gr. 25 cm na zaprawie cementowo-wapiennej. Ściany wewnętrzne murowane.</t>
  </si>
  <si>
    <t>Strop nad przyziemiem żelbetowy, prefabrykowany, z płyt kanałowych typu „Żerań” oparty na ścianach zewnętrznych. Stropodach ocieplony żużlobetonem.</t>
  </si>
  <si>
    <t>Pokrycie dachowe wykonane z 2x papy termozgrzewalnej. Obróbki blacharskie z blachy stalowej powlekanej gr. 0,55 mm. System odwodnienia połaci dachowej (rynny i rury spustowe) z blachy stalowej ocynkowanej. Odprowadzenie wód opadowych z dachu następuje na przyległy teren.</t>
  </si>
  <si>
    <t xml:space="preserve">Remont świetlicy: modernizacja kuchni i WC, równanie ścian, ułożenie terakoty, instalacja wkładu kominkowego, remont dachu (2010-2011r.). </t>
  </si>
  <si>
    <t>19.</t>
  </si>
  <si>
    <t>JAGODNE WIELKIE. Bud. Świetlica</t>
  </si>
  <si>
    <t>Jagodne Wielkie 11-513 Miłki</t>
  </si>
  <si>
    <t>Ławy fundamentowe żelbetonowe monolityczne. Ściany fundamentowe z kostki betonowej gr. 42 cm. Ściany zewnętrzne parteru o łącznej grubości 36 cm wykonane z cegły kratówki na zaprawie cementowo- wapiennej. Podciągi i nadproża prefabrykowane L-19 oraz żelbetonowe monolityczne, wylewane. Ścianki działowe murowane z cegły gr. 24 cm na zaprawie cementowo-wapiennej.</t>
  </si>
  <si>
    <t>Strop prefabrykowany żelbetonowy gr. 24 cm. Izolacja termiczna dachu z żużlobetonu.</t>
  </si>
  <si>
    <t>Pokrycie dachowe wykonane z papy asfaltowej na lepiku. Obróbki blacharskie z blachy stalowej ocynkowanej gr 0,55 mm. Odprowadzanie wód opadowych z dachu poprzez rynny i rury spustowe śr.150 następuje powierzchniowo na przyległy teren.</t>
  </si>
  <si>
    <t>Kapitalny remont budynku świetlicy: remont dachu, równanie ścian, ułożenie terakoty, wymiana okien, instalacja wkładu kominkowego, wykonanie barierki przed budynkiem (2011r.)</t>
  </si>
  <si>
    <t>20.</t>
  </si>
  <si>
    <t>STAŚWINY. Bud. Świetlica</t>
  </si>
  <si>
    <t>Staświny 32, 11-513 Miłki</t>
  </si>
  <si>
    <t>Remont: malowanie podłogi i ścian, instalacja wkładu kominkowego (2008r.)</t>
  </si>
  <si>
    <t>21.</t>
  </si>
  <si>
    <t>KONOPKI WIELKIE. Bud. Świetlica</t>
  </si>
  <si>
    <t>Konopki Wielkie 12, 11-513 Miłki</t>
  </si>
  <si>
    <t>Remont świetlicy: Równanie i malowanie ścian, ułożenie glazury i terakoty, instalacja wkładu kominkowgo (2011r.)</t>
  </si>
  <si>
    <t>22.</t>
  </si>
  <si>
    <t>MIŁKI. Bud. gosp. przy bibliotece</t>
  </si>
  <si>
    <t>23.</t>
  </si>
  <si>
    <t xml:space="preserve">KLESZCZEWO. Bud. mieszk.Nr 11 </t>
  </si>
  <si>
    <t>budynek mieszkalny</t>
  </si>
  <si>
    <t>Kleszczewo 11, 11-513 Miłki</t>
  </si>
  <si>
    <t>Remont dachu: wymiana łat, krokwi, desek, wiatrownic; przełożenie dachówek na jednej połaci (2012r.)</t>
  </si>
  <si>
    <t>24.</t>
  </si>
  <si>
    <t>KONOPKI WIELKIE. Bud.mieszk.Nr 24</t>
  </si>
  <si>
    <t>Konopki Wielkie 24, 11-513 Miłki</t>
  </si>
  <si>
    <t>Remont przyłącza energetycznego oraz sieci energetycznej wewnętrznej. Malowanie ścian w lokalu (2012.)</t>
  </si>
  <si>
    <t>25.</t>
  </si>
  <si>
    <t xml:space="preserve">KONOPKI WIELKIE. Bud.gosp. </t>
  </si>
  <si>
    <t>26.</t>
  </si>
  <si>
    <t xml:space="preserve">RUDA. Lokal mieszk.14b </t>
  </si>
  <si>
    <t>Ruda 14b, 11-513 Miłki</t>
  </si>
  <si>
    <t>27.</t>
  </si>
  <si>
    <t>PAPROTKI. Bud. mieszk. nr 35</t>
  </si>
  <si>
    <t>Paprotki 35, 11-513 Miłki</t>
  </si>
  <si>
    <t>Remont dachu: wymiana łat, krokwi, desek, wiatrownic; przełożenie dachówek na jednej połaci (2011r.)</t>
  </si>
  <si>
    <t>28.</t>
  </si>
  <si>
    <t>CZYPRKI. Bud. mieszk. nr 29</t>
  </si>
  <si>
    <t>Czyprki 29, 11-513 Miłki</t>
  </si>
  <si>
    <t>29.</t>
  </si>
  <si>
    <t>CZYPRKI. Bud.gosp.</t>
  </si>
  <si>
    <t>30.</t>
  </si>
  <si>
    <t>PAPROTKI. Bud.gosp.</t>
  </si>
  <si>
    <t>31.</t>
  </si>
  <si>
    <t>LIPOWY DWÓR. Bud.mieszk. nr 5</t>
  </si>
  <si>
    <t>Lipowy Dwór 5 11-513 Miłki</t>
  </si>
  <si>
    <t>Ławy fundamentowe z betonu i kamienia polnego na zaprawie wapienno-cementowej. Ściany nadziemia murowane z cegły pełnej ceramicznej gr. 38 cm na zaprawie wapiennej. Nadproża okienne i drzwiowe betonowe. Ściany wewnętrzne gr 24 cm. Ścianki działowe murowane z cegły pełnej ceramicznej gr. 24 i 12 cm.</t>
  </si>
  <si>
    <t xml:space="preserve">Strop nad piwnicą  betonowy, wylewany na belkach stalowych dwuteowych w rozstawie co 90 cm. Strop nad piwnicą w części budynku drewniany na belkach 8x20 cm. Strop nad parterem drewniany na belkach 16x20 cm. W rozstawie co 90 cm., ślepy pułap z desek gr. 32 mm oraz ocieplenie z gliny i sieczki gr 15 cm. Biegi i podesty schodowe drewniane. Balustrady schodowe drewniane. </t>
  </si>
  <si>
    <t>Więźba dachowa krokwiowo-płatwiowa drewniana, dwuspadowa. Krokwie o przekroju 12x14cm. W rozstawie co 80 cm., Słupy o przekroju 16x14 cm w rozstawie co 450 cm. Łaty 8x8 cm. Pokrycie dachowe wykonane z falistych płyt azbestowo-cementowych tzn eternitu. Odprowadzanie wód opadowych z dachu następuje bezpośrednio na przyległy teren.</t>
  </si>
  <si>
    <t>Remot bieżący dachu, naprawa schodów (obok lokalu nr 2), uzupełnienie ubytków w kominie - malowanie (2012r.). Naprawa przyłącza energetycznego, instalacja głównego włącznika prądu, instalacja skrzynek energetycznych (2011r).</t>
  </si>
  <si>
    <t>kanaliz. Brak / c.o. - dobry</t>
  </si>
  <si>
    <t>32.</t>
  </si>
  <si>
    <t xml:space="preserve">KONOPKI WIELKIE. Bud.mieszk. Nr 22 </t>
  </si>
  <si>
    <t>Konopki Wielki 22, 11-513 Miłki</t>
  </si>
  <si>
    <t>33.</t>
  </si>
  <si>
    <t>MIŁKI. Bud.gosp.przy UG</t>
  </si>
  <si>
    <t>ul. Mazurska 2, 11-513 Miłki</t>
  </si>
  <si>
    <t>Ławy fundamentowe z kamienia polnego na zaprawie wapienno – cementowej. Podmurówka z kamienia polnego. Ściany zewnętrzne nadziemia murowane z cegły pełnej ceramicznej gr. 25 cm. Nadproża okienne i drzwiowe betonowe.</t>
  </si>
  <si>
    <t>Więźba dachowa krokwiowa, drewniana, jednospadowa. Krokwie 12x8cm w rozstawie co 80 cm. Połać dachowa całkowicie odeskowana. Pokrycie dachowe z płyt azbestowo – cementowych tzw. eternitu na łatach 45x70mm i pełnym deskowaniu połaci.</t>
  </si>
  <si>
    <t>34.</t>
  </si>
  <si>
    <t xml:space="preserve">MIŁKI. MOP </t>
  </si>
  <si>
    <t>ul. Giżycka 28a, 11-513 Miłki</t>
  </si>
  <si>
    <t>35.</t>
  </si>
  <si>
    <t>Bud.gosp. Konopki W.</t>
  </si>
  <si>
    <t>budynek gospodarczy</t>
  </si>
  <si>
    <t>Konopki Wielkie</t>
  </si>
  <si>
    <t>36.</t>
  </si>
  <si>
    <t>Centrum Sportowo Kulturalne Miłki</t>
  </si>
  <si>
    <t>1 471 073,00 zł.</t>
  </si>
  <si>
    <r>
      <t xml:space="preserve">przeciwpożarowe: gaśnice: ABC 4 kg - 1 szt.; hydranty: 1 szt. </t>
    </r>
    <r>
      <rPr>
        <b/>
        <sz val="9"/>
        <rFont val="Arial"/>
        <family val="2"/>
      </rPr>
      <t>Przeciwkradzieżowe: 2 zamki w drzwiach</t>
    </r>
  </si>
  <si>
    <t>ul. Szkolna</t>
  </si>
  <si>
    <t>technologia mieszana tradycyjna i uprzemysłowiona</t>
  </si>
  <si>
    <t>płyty panwiowe żelbetowe ułożone na belkach stropowych dwuteowych, pokrycie papa</t>
  </si>
  <si>
    <t>Sala gimnastyczna</t>
  </si>
  <si>
    <t>sieć wodno-kanalizacyjna - dobry; cenralnego ogrzewania - do remontu</t>
  </si>
  <si>
    <t>492,91 m2</t>
  </si>
  <si>
    <t>1+poddasze</t>
  </si>
  <si>
    <t>37.</t>
  </si>
  <si>
    <t>Zaplecze stadionu</t>
  </si>
  <si>
    <t>Miłki</t>
  </si>
  <si>
    <t>Budynek gosp.przy sali gim.</t>
  </si>
  <si>
    <t>38.</t>
  </si>
  <si>
    <t>Bud.Świetlica Konopki Nowe</t>
  </si>
  <si>
    <t>Obiekt oddany do użytku pod koniec 2014 roku</t>
  </si>
  <si>
    <t>39.</t>
  </si>
  <si>
    <t>Kaplica przy cment.Miłki</t>
  </si>
  <si>
    <t>Obiekt oddany do użytku w 2010 roku</t>
  </si>
  <si>
    <t>RAZEM</t>
  </si>
  <si>
    <t>2. Szkoła Podstawowa w Rydzewie</t>
  </si>
  <si>
    <t>Budynek szkoły nr 1</t>
  </si>
  <si>
    <t>edukacja</t>
  </si>
  <si>
    <t>zgodnie z obowiązującymi zasadami p-poż     hydranty, gaśnice, instalacja odgromowa oraz monitoring całodobowy ,okratowanie pracowni informatycznej</t>
  </si>
  <si>
    <t>Rydzewo, ul. Mazurska 94 11-513 Miłki</t>
  </si>
  <si>
    <t>ściany zewnętrzne podpiwniczenia murowane z bloczków betonowych z wkładka ze styropianu na zap5rawie cementowej. Ściany wewnętrzne podpiwniczenia z cegły pełnej ceramicznej. Ściany zewnętrzne konstrukcyjne nadziemia warstwowe murowane z gazobetonu na zaprawie cementowo wapiennej</t>
  </si>
  <si>
    <t>żelbetonowe beton B15</t>
  </si>
  <si>
    <t>konstrukcja drewniana pokrycie dachowe z blachy stalowej powlekanej dachówkopodobnej</t>
  </si>
  <si>
    <t>Budynek szkolny nr 2</t>
  </si>
  <si>
    <t xml:space="preserve">gaśnice </t>
  </si>
  <si>
    <t>Rydzewo ul. Mazurska 94, 11-513 Miłki</t>
  </si>
  <si>
    <t>cegła pełna ceramiczna oraz kamień polny</t>
  </si>
  <si>
    <t>drewniany</t>
  </si>
  <si>
    <t>konstrukcja drewniana pokrycie dachowe z dachównki ceramicznej</t>
  </si>
  <si>
    <t>3. Zespół Placówek Oświatowych w Miłkach</t>
  </si>
  <si>
    <t>Budynek szkolny  - gimnazjum</t>
  </si>
  <si>
    <t>funkcja oświatowa</t>
  </si>
  <si>
    <r>
      <t xml:space="preserve">przeciwpożarowe: gaśnice: ABC 2 kg - 2 szt.; ABC 4 kg - 4 szt.; hydranty: 2 szt.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Przeciwkradzieżowe: 4 czujki(alarm - sygnał przekazywany do agencji ochrony), monitoring wizyjny - 8 kamer; </t>
    </r>
    <r>
      <rPr>
        <b/>
        <sz val="9"/>
        <rFont val="Arial"/>
        <family val="2"/>
      </rPr>
      <t xml:space="preserve">drzwi wejściowe-2 zamki; okna i drzwi antywłamaniowe w pracowni komputerowej na parterze </t>
    </r>
  </si>
  <si>
    <t>ul. Szkolna 3</t>
  </si>
  <si>
    <t>ściany zewnętrzne podpiwniczenia z bloczków betonowych z wkładką ze steropianu; ściany zewnętrzne konstrukcyjne nadziemia z gazobetonu</t>
  </si>
  <si>
    <t>stropy fundamentowe żelbetowe,</t>
  </si>
  <si>
    <t>więźba drewniana dwuspadowa, konstrukcja płatwiowo-kleszczowa; pokrycie z blachy stalowej powlekanej dachówkopodobnej</t>
  </si>
  <si>
    <t>861,90 m2</t>
  </si>
  <si>
    <t>2+ użytkowe poddasze</t>
  </si>
  <si>
    <t>Budynek szkolny B</t>
  </si>
  <si>
    <t>ok. 1976</t>
  </si>
  <si>
    <t xml:space="preserve">przeciwpożarowe: gaśnice: ABC 2 kg - 2 szt.; ABC 4 kg - 4 szt.; </t>
  </si>
  <si>
    <t>konstrukcja stalowa z wypełnieniem z bloczków gazobetonowych</t>
  </si>
  <si>
    <t>podwieszany do dolnego pasa wiązarów wykonany z płytek ALPEKS</t>
  </si>
  <si>
    <t>wiązary kratowe z usztywnieniem połaciowym</t>
  </si>
  <si>
    <t>stolarka drewniana - do remontu; stolarka pcv - stan bardzo dobry</t>
  </si>
  <si>
    <t>268,70 m2</t>
  </si>
  <si>
    <t>parter</t>
  </si>
  <si>
    <t>Budynek przedszkola</t>
  </si>
  <si>
    <t>funkcja gasrtonomiczna, dydaktyczna</t>
  </si>
  <si>
    <t>ok. 1920</t>
  </si>
  <si>
    <r>
      <t xml:space="preserve">przeciwpożarowe: gaśnice: ABC 2 kg - 1 szt.; ABC 4 kg - 2 szt. BC 2 kg - 1 szt.; hydranty: 2 szt.; </t>
    </r>
    <r>
      <rPr>
        <b/>
        <sz val="9"/>
        <rFont val="Arial"/>
        <family val="2"/>
      </rPr>
      <t>drzwi wejściowe-2 zamki</t>
    </r>
  </si>
  <si>
    <t>cegła pełna ceramiczna</t>
  </si>
  <si>
    <t xml:space="preserve"> drewniane, na belkach, ocieplenie z gliny i sieczki;</t>
  </si>
  <si>
    <t>więżba krokwiowa drewniana, połać dachowa całkowicie odeskowana, pokrycie dachowe z dachówki ceramicznej esówki</t>
  </si>
  <si>
    <t>sieć wodno-kanalizacyjna - dobry i bardzo dobry; cenralnego ogrzewania - bardzo dobry</t>
  </si>
  <si>
    <t>466,65 m2</t>
  </si>
  <si>
    <t>2+  poddasze</t>
  </si>
  <si>
    <t>Budynek stołówki z lokalną kotłownią węglową</t>
  </si>
  <si>
    <t>funkcja gastronomiczna</t>
  </si>
  <si>
    <r>
      <t xml:space="preserve">przeciwpożarowe: gaśnice: AF 2 dcm3 - 1 szt., ABC 2 kg - 1 szt.; ABC 4 kg - 1 szt.; hydranty: 1 szt. </t>
    </r>
    <r>
      <rPr>
        <b/>
        <sz val="9"/>
        <rFont val="Arial"/>
        <family val="2"/>
      </rPr>
      <t>Przeciwkradzieżowe: po 2 zamki we wszystkich drzwiach wejściowych</t>
    </r>
  </si>
  <si>
    <t>ul. Szkolna 1 A</t>
  </si>
  <si>
    <t>połać dachowa całkowicie odeskowana, pokrycie dachowe papa termozgrzewalna</t>
  </si>
  <si>
    <t>bardzo dobry(PCV dwuszybowa)</t>
  </si>
  <si>
    <t>bardzo dobty</t>
  </si>
  <si>
    <t>266,05 m2</t>
  </si>
  <si>
    <t>Budunek szkoły podstawowej</t>
  </si>
  <si>
    <t>ok.1920</t>
  </si>
  <si>
    <t xml:space="preserve">przeciwpożarowe: gaśnice: ABC 2 kg - 1 szt.; ABC 4 kg -2 szt.;  przeciwkradzieżowe: 4 czujk( alarm - syganał przekazywany do agencji ochrony)i, kraty w oknach 3 pomieszczeń; </t>
  </si>
  <si>
    <t>drewniany na belkach, podsufitka z desek na matach z trzciny otynkowana</t>
  </si>
  <si>
    <t>więźba krokwiowa drewniana, pokrycie z dachówki ceramicznej esówki na łatach</t>
  </si>
  <si>
    <t>średni</t>
  </si>
  <si>
    <t>sieć wodno-kanalizacyjna - dobry; cenralnego ogrzewania -częściowo do remontu</t>
  </si>
  <si>
    <t>485,12 m2</t>
  </si>
  <si>
    <t>2 + poddasze</t>
  </si>
  <si>
    <t>4. Ośrodek Kultury w Miłkach</t>
  </si>
  <si>
    <t>Ośrodek Kultury 
wraz z Gminną Biblioteką</t>
  </si>
  <si>
    <t>urzyteczności publicznej</t>
  </si>
  <si>
    <t>hydrant, gaśnice, alarm</t>
  </si>
  <si>
    <t>Miłki, Szkolna 1B</t>
  </si>
  <si>
    <t>gazobeton</t>
  </si>
  <si>
    <t>konstrukcja metalowa, deski</t>
  </si>
  <si>
    <t>płaski, ocieplenie, papa</t>
  </si>
  <si>
    <t xml:space="preserve">Ośrodek Kultury </t>
  </si>
  <si>
    <t>remont kapitalny budynku Ośrodka Kultury, 2011, 489 tyś zł</t>
  </si>
  <si>
    <t>5. Przedsiębiorstwo Usług Komunalno - Rolnych w Miłkach</t>
  </si>
  <si>
    <t>Hydrofornia</t>
  </si>
  <si>
    <t>Stacja Uzdatniania Wody</t>
  </si>
  <si>
    <t>odtworzeniowa</t>
  </si>
  <si>
    <t>gaśnice</t>
  </si>
  <si>
    <t>11-513 Miłki, ul 40-Lecia</t>
  </si>
  <si>
    <t>cegła,  pustak</t>
  </si>
  <si>
    <t>płyty betonowe</t>
  </si>
  <si>
    <t>papa</t>
  </si>
  <si>
    <t xml:space="preserve">NIE </t>
  </si>
  <si>
    <t>Akumulatorownia</t>
  </si>
  <si>
    <t>pom magazynowe</t>
  </si>
  <si>
    <t>11-513 Miłki, ul Lipowa 22</t>
  </si>
  <si>
    <t>drewniane</t>
  </si>
  <si>
    <t>Biuro SUR</t>
  </si>
  <si>
    <t>Biuro + warsztat</t>
  </si>
  <si>
    <t>gaśnice, dozór</t>
  </si>
  <si>
    <t>11-513 Miłki, ul Lipowa 23</t>
  </si>
  <si>
    <t>blachodachówka</t>
  </si>
  <si>
    <t>Warsztat nr 1</t>
  </si>
  <si>
    <t>pomieszczenie warsztatu</t>
  </si>
  <si>
    <t>eternit</t>
  </si>
  <si>
    <t>Warszat nr 2</t>
  </si>
  <si>
    <t>etrenit</t>
  </si>
  <si>
    <t>Wiata Pułtusk</t>
  </si>
  <si>
    <t>11-513 Miłki, ul Lipowa 24</t>
  </si>
  <si>
    <t>11-513 Miłki, Konopki Wielkie</t>
  </si>
  <si>
    <t>betonowy</t>
  </si>
  <si>
    <t>dobra</t>
  </si>
  <si>
    <t>Razem</t>
  </si>
  <si>
    <t>7. Szkoła Podstawowa w Staświnach</t>
  </si>
  <si>
    <t>budynek szkoły</t>
  </si>
  <si>
    <t>ok.1930</t>
  </si>
  <si>
    <r>
      <t xml:space="preserve">gasnice 3 szt., </t>
    </r>
    <r>
      <rPr>
        <b/>
        <sz val="9"/>
        <rFont val="Arial"/>
        <family val="2"/>
      </rPr>
      <t>kraty w oknach - 2 sale, alarm dźwiekowy i świetlny, oświetlenie na ruch, dozór firmy SECURITY-przesył sygnału alarmowego</t>
    </r>
  </si>
  <si>
    <t>Staświny 27</t>
  </si>
  <si>
    <t>ławy fundamentowe z kamienia,sciany z cegły ceramicznej pełnejgr.36 cm</t>
  </si>
  <si>
    <t>nad piwnica betonowy na belkach stalowych, nad parterem drewniany na belkach 26x18 cm, ślepy pułap z desek 32 mm, ocieplony glina i sieczką 15 cm</t>
  </si>
  <si>
    <t>więźba dachowa krokwiowa drewniana, pokrycie folią i dachówka ceramiczna esówka ROBEN</t>
  </si>
  <si>
    <t>WYMIANA PIECA C.O. NA PELET-NOWOCZESNY SYSTEM- 30 tyś.</t>
  </si>
  <si>
    <t>dostateczna</t>
  </si>
  <si>
    <t>nie wystepuje</t>
  </si>
  <si>
    <t>stołówka szkolna</t>
  </si>
  <si>
    <t>gotowanie posiłków i ich spożywanie</t>
  </si>
  <si>
    <t>ok.1970</t>
  </si>
  <si>
    <t>gasnica</t>
  </si>
  <si>
    <t xml:space="preserve">Staświny </t>
  </si>
  <si>
    <t>słupy z wypełnieniem supremą</t>
  </si>
  <si>
    <t>drewniany, ocieplony wełna mineralną, odeskowany</t>
  </si>
  <si>
    <t>dach płaski, jednospadowy całkowicie odeskowany, pokryty 2x papa na lepiku,obrobka blacharska z blachy powlekanej</t>
  </si>
  <si>
    <t>ocieplenie budynku i nowa elewacja-ok. 7 tyś.</t>
  </si>
  <si>
    <t>bardzo dobra</t>
  </si>
  <si>
    <t>piec kaflowy, dobra</t>
  </si>
  <si>
    <t>propan-butan</t>
  </si>
  <si>
    <t>parterowy</t>
  </si>
  <si>
    <t xml:space="preserve">stodoła </t>
  </si>
  <si>
    <t>magazyn ławek, drewna</t>
  </si>
  <si>
    <t>Staświny</t>
  </si>
  <si>
    <t>ściany z desek i cegły</t>
  </si>
  <si>
    <t xml:space="preserve">dachowka </t>
  </si>
  <si>
    <t>do remontu</t>
  </si>
  <si>
    <t>SUMA OGÓŁEM:</t>
  </si>
  <si>
    <t>Tabela nr 3 - Wykaz sprzętu elektronicznego w Gminie Miłki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</si>
  <si>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</si>
  <si>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Lp.</t>
  </si>
  <si>
    <t xml:space="preserve">Nazwa  </t>
  </si>
  <si>
    <t>Rok produkcji</t>
  </si>
  <si>
    <t>Wartość księgowa brutto</t>
  </si>
  <si>
    <t>ZESTAW KOMP.LENOVO</t>
  </si>
  <si>
    <t>SERWER ACTINA SOLAR</t>
  </si>
  <si>
    <t>UPS APC SMT</t>
  </si>
  <si>
    <t>Zestaw komp. CALIFORNIA</t>
  </si>
  <si>
    <t>Zestaw komp. DELL</t>
  </si>
  <si>
    <t>Zestaw komp. Firecom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</si>
  <si>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</si>
  <si>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NOTEBOOK Lenovo</t>
  </si>
  <si>
    <t>NOTEBOOK TOSHIBA SATELLITE</t>
  </si>
  <si>
    <t>Notebook Lenovo G710</t>
  </si>
  <si>
    <t>Laptop Fujitsu Siemens Lifebook A532 – 48 szt. x 2575,62*(elektronika dofinansowana z UE) -  (48 sztuk - 12- szkoła w Staświnach, 12 - szkoła w Rydzewie, 22 - szkoła w Miłkach, 2 - Biuro Obsługi Szkół</t>
  </si>
  <si>
    <t>Laptop Fujitsu Siemens Lifebook A532 (30 szt. dla gospodarstw indywidualnych)</t>
  </si>
  <si>
    <t>Kserokopiarka Canon i2520 – Biuro Obsługi Szkół</t>
  </si>
  <si>
    <t>NOTEBOOK Lenowo</t>
  </si>
  <si>
    <t>NOTEBOOK Deel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</si>
  <si>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</si>
  <si>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NOTEBOOK Fujitsu A514 (30 szt. dla gospodarstw indywidualnych)</t>
  </si>
  <si>
    <t xml:space="preserve">Logopedia pakiet </t>
  </si>
  <si>
    <t>Drukarka laserowa brother</t>
  </si>
  <si>
    <t>Mikrowieża PHILIPS</t>
  </si>
  <si>
    <t>Radiomagnetofon PHILIPS - 3 szt.</t>
  </si>
  <si>
    <t>Radiomagnetofon PHILIPS</t>
  </si>
  <si>
    <t>Laptop Toschiba Satellite</t>
  </si>
  <si>
    <t xml:space="preserve">Oprogramowanie </t>
  </si>
  <si>
    <t>Projektor NEC U260x</t>
  </si>
  <si>
    <t>Tablica interaktywna MyBosrd 84</t>
  </si>
  <si>
    <t>Tablica interaktywna MyBord 84</t>
  </si>
  <si>
    <t>Projektor RICOH PJ X2240</t>
  </si>
  <si>
    <t>Głośniki do tablicy MY Board AMP-32</t>
  </si>
  <si>
    <t>Notebook Lenovo G50-30</t>
  </si>
  <si>
    <t>Kserokopiarka Toshiba e-studio2006 z RADF +Duplex</t>
  </si>
  <si>
    <t>Wykaz monitoringu wizyjnego</t>
  </si>
  <si>
    <t>Monitoring - Plac zabaw Ciuchcia - na  zewnątrz</t>
  </si>
  <si>
    <t>Monitoring - Plac zabaw ,,Zestaw Basia"- na zewnątrz</t>
  </si>
  <si>
    <t>urządzenie Konica Minolta bizhub 223</t>
  </si>
  <si>
    <t>Tablica interaktywna Myboard 95</t>
  </si>
  <si>
    <t>zakup:2014</t>
  </si>
  <si>
    <t>Tablica interaktywna Insgraf</t>
  </si>
  <si>
    <t>Notebook Asus R510</t>
  </si>
  <si>
    <t>zakup: 2014</t>
  </si>
  <si>
    <t>Laptop Lenowo G50-80</t>
  </si>
  <si>
    <t>zakup: 2015</t>
  </si>
  <si>
    <t>Uniwersalna podstawa mobilna</t>
  </si>
  <si>
    <t>system nagłośnieniowy</t>
  </si>
  <si>
    <t>komplet oświetleniowy</t>
  </si>
  <si>
    <t>system odsłuchowy</t>
  </si>
  <si>
    <t>zestaw mikrofonów</t>
  </si>
  <si>
    <t>kolumny basowe</t>
  </si>
  <si>
    <t>4 zestawy komputerowe wraz z oprogramowaniem</t>
  </si>
  <si>
    <t>sprzęt fotograficzny</t>
  </si>
  <si>
    <t>tv lcd</t>
  </si>
  <si>
    <t>laptop</t>
  </si>
  <si>
    <t>Zestaw komputerowy</t>
  </si>
  <si>
    <t>Zestaw komputerowy z oprogramowaniem</t>
  </si>
  <si>
    <t>Zestaw komputerowy -laptop</t>
  </si>
  <si>
    <t xml:space="preserve">Aparat fotograficzny </t>
  </si>
  <si>
    <t>6. Szkoła Podstawowa w Staświnach</t>
  </si>
  <si>
    <t>telewizor x2</t>
  </si>
  <si>
    <t>radioodtwarzacze x3 + 1</t>
  </si>
  <si>
    <t>2014, 2015</t>
  </si>
  <si>
    <t>wieże x2</t>
  </si>
  <si>
    <t>zestaw multimedialny WIT 4</t>
  </si>
  <si>
    <t>projektor multimedialny</t>
  </si>
  <si>
    <t>odtwarzcz DVD x2</t>
  </si>
  <si>
    <t>drukarka HP laser</t>
  </si>
  <si>
    <t>telewizor LG LF630V</t>
  </si>
  <si>
    <t>kamera cyfrowa</t>
  </si>
  <si>
    <t>mikroskop elektroniczny</t>
  </si>
  <si>
    <t>Aparat fotograficzny Nikon D 32200 ze statywem i torbą</t>
  </si>
  <si>
    <t>Kamera sony HDR-CX220E</t>
  </si>
  <si>
    <t>Odtwarzacz Panasonic DVD-S68EP-K(black)</t>
  </si>
  <si>
    <t>Mikrofony WR-202R/vt22P+HM38</t>
  </si>
  <si>
    <t>aparat cyfrowy Canon sx280hs</t>
  </si>
  <si>
    <t>dysk pamięci HDD A-DATA HD710</t>
  </si>
  <si>
    <t>keyboard casio 1150</t>
  </si>
  <si>
    <t xml:space="preserve">Notebook Asus </t>
  </si>
  <si>
    <t xml:space="preserve">Notebook Lenovo </t>
  </si>
  <si>
    <t>7. Gminny Ośrodek Pomocy Społecznej w Miłkach</t>
  </si>
  <si>
    <t>DRUKARKA SAMSUNG</t>
  </si>
  <si>
    <t>NOTEBOOK LENOVO</t>
  </si>
  <si>
    <t xml:space="preserve">TERMINAL MOBILNY </t>
  </si>
  <si>
    <t>NOTEBOOK DELL</t>
  </si>
  <si>
    <t>APARAT CYFROWY</t>
  </si>
  <si>
    <t>NISZCZARKA</t>
  </si>
  <si>
    <t>Razem sprzęt stacjonarny</t>
  </si>
  <si>
    <t>Razem sprzęt przenośny</t>
  </si>
  <si>
    <t>Razem monitoring wizyjny</t>
  </si>
  <si>
    <t>Tabela nr 4 - Wykaz pojazdów w Gminie Miłki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</si>
  <si>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</si>
  <si>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</si>
  <si>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</si>
  <si>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</si>
  <si>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</si>
  <si>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</si>
  <si>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Wyposażenie pojazdu specjalnego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</si>
  <si>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</si>
  <si>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</si>
  <si>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</si>
  <si>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</si>
  <si>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</si>
  <si>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</si>
  <si>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</si>
  <si>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</si>
  <si>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</si>
  <si>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</si>
  <si>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</si>
  <si>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t>Wyposażenie dodatkowe</t>
  </si>
  <si>
    <t>Okres ubezpieczenia OC i NW</t>
  </si>
  <si>
    <t>Okres ubezpieczenia AC i KR</t>
  </si>
  <si>
    <t>Ryzyka podlegające ubezpieczeniu w danym pojeździe (wybrane ryzyka zaznaczone X)</t>
  </si>
  <si>
    <t>rodzaj</t>
  </si>
  <si>
    <t>wartość</t>
  </si>
  <si>
    <t>Od</t>
  </si>
  <si>
    <t>Do</t>
  </si>
  <si>
    <t>OC</t>
  </si>
  <si>
    <t>NW</t>
  </si>
  <si>
    <t>AC/KR</t>
  </si>
  <si>
    <t>FORD TRANSIT (BUS)</t>
  </si>
  <si>
    <t>FT 300L Transit</t>
  </si>
  <si>
    <t>WF0SXXTTFS8K31867</t>
  </si>
  <si>
    <t>NGI9V24</t>
  </si>
  <si>
    <t>osobowy</t>
  </si>
  <si>
    <t>14.05.2008</t>
  </si>
  <si>
    <t>02.12.2016</t>
  </si>
  <si>
    <t>AUTOALARM, IMMOBILISER</t>
  </si>
  <si>
    <t>29.09.2016
29.09.2017
29.09.2018</t>
  </si>
  <si>
    <t>28.09.2017
28.09.2018
28.09.2019</t>
  </si>
  <si>
    <t>FORD TRANSIT</t>
  </si>
  <si>
    <t>125 T350</t>
  </si>
  <si>
    <t>WFOCXXGBFC2531050</t>
  </si>
  <si>
    <t>NGI3U47</t>
  </si>
  <si>
    <t>ciężarowy</t>
  </si>
  <si>
    <t>116.510,00</t>
  </si>
  <si>
    <t>09.04.2002</t>
  </si>
  <si>
    <t>15.09.2016</t>
  </si>
  <si>
    <t>13.05.2016  
13.05.2017
13.05.2018</t>
  </si>
  <si>
    <t>12.05.2017
12.05.2018
12.05.2019</t>
  </si>
  <si>
    <t>SAMOCHÓD RATOW.-GAŚNICZY JELCZ</t>
  </si>
  <si>
    <t>010</t>
  </si>
  <si>
    <t>SUP422CCS0000105</t>
  </si>
  <si>
    <t>NGI03698</t>
  </si>
  <si>
    <t>specjalny</t>
  </si>
  <si>
    <t>GCBA</t>
  </si>
  <si>
    <t>230.945,00</t>
  </si>
  <si>
    <t>27.01.2016</t>
  </si>
  <si>
    <t>27.10.2016
27.10.2017
27.10.2018</t>
  </si>
  <si>
    <t>26.10.2017
26.10.2018
26.10.2019</t>
  </si>
  <si>
    <t>SAMOCHÓD POŻAR.SPECJALNY FORD</t>
  </si>
  <si>
    <t>350N</t>
  </si>
  <si>
    <t>WF0LXXBDFL5K72892</t>
  </si>
  <si>
    <t>NGI8C20</t>
  </si>
  <si>
    <t>SLRT</t>
  </si>
  <si>
    <t>133.594,88</t>
  </si>
  <si>
    <t>24-10-2005</t>
  </si>
  <si>
    <t>SAMOCHÓD POŻARNICZY STAR</t>
  </si>
  <si>
    <t>NGI6J14</t>
  </si>
  <si>
    <t>GBM</t>
  </si>
  <si>
    <t>23.12.2016
23.12.2017
23.12.2018</t>
  </si>
  <si>
    <t>22.12.2017
22.12.2018
22.12.2019</t>
  </si>
  <si>
    <t xml:space="preserve">PRZYCZEPA </t>
  </si>
  <si>
    <t>Cymerman - podłodziowa</t>
  </si>
  <si>
    <t>NGI2P11</t>
  </si>
  <si>
    <t>podłodziowa przyczepa cieżarowa</t>
  </si>
  <si>
    <t>11.07.2005</t>
  </si>
  <si>
    <t>28.05.2016</t>
  </si>
  <si>
    <t>18.08.2016
18.08.2017
18.08.2018</t>
  </si>
  <si>
    <t>17.08.2017
17.08.2018
17.08.2019</t>
  </si>
  <si>
    <t>Citroen Berlingo 1,9</t>
  </si>
  <si>
    <t>VF7MFWJZF65401750</t>
  </si>
  <si>
    <t>NGI 06838</t>
  </si>
  <si>
    <t>21.12.1999</t>
  </si>
  <si>
    <t>22.01.2016</t>
  </si>
  <si>
    <t>28.12.2016
28.12.2017
28.12.2018</t>
  </si>
  <si>
    <t>27.12.2017
27.12.2018
27.12.2019</t>
  </si>
  <si>
    <t>2. Przedsiębiorstwo Usług Komunalno - Rolnych w Miłkach</t>
  </si>
  <si>
    <t>Volkswagen</t>
  </si>
  <si>
    <t>Transporter</t>
  </si>
  <si>
    <t>WV1ZZZ70ZTH005336</t>
  </si>
  <si>
    <t>NGI 00317</t>
  </si>
  <si>
    <t>ciężąrowy</t>
  </si>
  <si>
    <t>2.370</t>
  </si>
  <si>
    <t>02.06.2012</t>
  </si>
  <si>
    <t>1.189</t>
  </si>
  <si>
    <t>2.800</t>
  </si>
  <si>
    <t>29.05.2016
29.05.2017
29.05.2018</t>
  </si>
  <si>
    <t>28.05.2017
28.05.2018
28.05.2019</t>
  </si>
  <si>
    <t>FSC Starachowice</t>
  </si>
  <si>
    <t>Star</t>
  </si>
  <si>
    <t>A11420101625</t>
  </si>
  <si>
    <t>NGI 6E96</t>
  </si>
  <si>
    <t>6.842</t>
  </si>
  <si>
    <t>05.04.2012</t>
  </si>
  <si>
    <t>6.300</t>
  </si>
  <si>
    <t>11.525</t>
  </si>
  <si>
    <t>15.08.2016
15.08.2017
15.08.2018</t>
  </si>
  <si>
    <t>14.08.2017
14.08.2018
14.08.2019</t>
  </si>
  <si>
    <t>Autosan</t>
  </si>
  <si>
    <t>H6-10.03</t>
  </si>
  <si>
    <t>SUADW1DDPXS510279</t>
  </si>
  <si>
    <t>NGI3K89</t>
  </si>
  <si>
    <t>autobus</t>
  </si>
  <si>
    <t>3.990</t>
  </si>
  <si>
    <t>01.09.2012</t>
  </si>
  <si>
    <t>7.000</t>
  </si>
  <si>
    <t>28.08.2016
28.08.2017
28.08.2018</t>
  </si>
  <si>
    <t>27.08.2017
27.08.2018
27.08.2019</t>
  </si>
  <si>
    <t>Volvo</t>
  </si>
  <si>
    <t>FL16</t>
  </si>
  <si>
    <t>YB1E6A4A6MB462944</t>
  </si>
  <si>
    <t>NGI 7C95</t>
  </si>
  <si>
    <t>5.700</t>
  </si>
  <si>
    <t>28.12.1980</t>
  </si>
  <si>
    <t>01.08.2012</t>
  </si>
  <si>
    <t>7.720</t>
  </si>
  <si>
    <t>17.500</t>
  </si>
  <si>
    <t>25.10.2016
25.10.2017
25.10.2018</t>
  </si>
  <si>
    <t>24.10.2017
24.10.2018
24.10.2019</t>
  </si>
  <si>
    <t>Ursus</t>
  </si>
  <si>
    <t>U914</t>
  </si>
  <si>
    <t>NGI 1T03</t>
  </si>
  <si>
    <t>ciągnik</t>
  </si>
  <si>
    <t>4.562</t>
  </si>
  <si>
    <t>20.12.2011</t>
  </si>
  <si>
    <t>20.000</t>
  </si>
  <si>
    <t>20.200</t>
  </si>
  <si>
    <t>11.01.2017
11.01.2018
11.01.2019</t>
  </si>
  <si>
    <t>10.01.2018
10.01.2019
10.01.2020</t>
  </si>
  <si>
    <t>C-360</t>
  </si>
  <si>
    <t>NGI T315</t>
  </si>
  <si>
    <t>2.502</t>
  </si>
  <si>
    <t>24.12.2011</t>
  </si>
  <si>
    <t>10.500</t>
  </si>
  <si>
    <t>2.886</t>
  </si>
  <si>
    <t>11.09.2016
11.09.2017
11.09.2018</t>
  </si>
  <si>
    <t>10.09.2017
10.09.2018
10.09.2019</t>
  </si>
  <si>
    <t>AUTOSAN</t>
  </si>
  <si>
    <t>D-732 05</t>
  </si>
  <si>
    <t>NGI 0052P</t>
  </si>
  <si>
    <t>przyczepa</t>
  </si>
  <si>
    <t>4.000</t>
  </si>
  <si>
    <t>5.630</t>
  </si>
  <si>
    <t>12.01.2017
12.01.2018
12.01.2019</t>
  </si>
  <si>
    <t>11.01.2018
11.01.2019
11.01.2020</t>
  </si>
  <si>
    <t>NGI 1T04</t>
  </si>
  <si>
    <t>ciagnik</t>
  </si>
  <si>
    <t>1.646</t>
  </si>
  <si>
    <t>6.270</t>
  </si>
  <si>
    <t>13.01.2017
13.01.2018
13.01.2019</t>
  </si>
  <si>
    <t>12.01.2018
12.01.2019
12.01.2020</t>
  </si>
  <si>
    <t>IVECO</t>
  </si>
  <si>
    <t>DAILY</t>
  </si>
  <si>
    <t>ZCFC65C00A5834616</t>
  </si>
  <si>
    <t>NGI 04237</t>
  </si>
  <si>
    <t>2.998</t>
  </si>
  <si>
    <t>21.01.2011</t>
  </si>
  <si>
    <t>24.10.2011</t>
  </si>
  <si>
    <t>6.500</t>
  </si>
  <si>
    <t>mobilajzer</t>
  </si>
  <si>
    <t>01.02.2017
01.02.2018
01.02.2019</t>
  </si>
  <si>
    <t>31.01.2018
31.01.2019
31.01.2020</t>
  </si>
  <si>
    <t>STAR</t>
  </si>
  <si>
    <t>SUSADBAS1RA008984</t>
  </si>
  <si>
    <t>NGI 02108</t>
  </si>
  <si>
    <t>27.04.2012</t>
  </si>
  <si>
    <t>11.775</t>
  </si>
  <si>
    <t>28.02.2017
28.02.2018
28.02.2019</t>
  </si>
  <si>
    <t>27.02.2018
27.02.2019
27.02.2020</t>
  </si>
  <si>
    <t>WV1ZZZ70ZXH000057</t>
  </si>
  <si>
    <t>NGI 04974</t>
  </si>
  <si>
    <t>2.461</t>
  </si>
  <si>
    <t>20.06.2012</t>
  </si>
  <si>
    <t>05.05.2016
05.05.2017
05.05.2018</t>
  </si>
  <si>
    <t>04.05.2017
04.05.2018
04.05.2019</t>
  </si>
  <si>
    <t xml:space="preserve">Volvo </t>
  </si>
  <si>
    <t>FL10</t>
  </si>
  <si>
    <t>YV2F2CCDONA 372370</t>
  </si>
  <si>
    <t>NGI 11159</t>
  </si>
  <si>
    <t>10.06.2013</t>
  </si>
  <si>
    <t>27.06.2016
27.06.2017
27.06.2018</t>
  </si>
  <si>
    <t>26.06.2017
26.06.2018
26.06.2019</t>
  </si>
  <si>
    <t>MTZ</t>
  </si>
  <si>
    <t>Belarus 1025.4</t>
  </si>
  <si>
    <t>100C00052</t>
  </si>
  <si>
    <t>NGI 8T22</t>
  </si>
  <si>
    <t>09.10.2014</t>
  </si>
  <si>
    <t>09.10.2016
09.10.2017
09.10.2018</t>
  </si>
  <si>
    <t>08.10.2017
08.10.2018
08.10.2019</t>
  </si>
  <si>
    <t>POMOT</t>
  </si>
  <si>
    <t>T-507</t>
  </si>
  <si>
    <t>SX9PC150760132009</t>
  </si>
  <si>
    <t>NGI 1344P</t>
  </si>
  <si>
    <t>09.10.2013</t>
  </si>
  <si>
    <t>09.10.2017
09.10.2018
09.10.2019</t>
  </si>
  <si>
    <t>Tabela nr 5 - Szkodowość w Gminie Miłki</t>
  </si>
  <si>
    <t>Informacje o szkodach w ostatnich 3 latach</t>
  </si>
  <si>
    <t>Rok</t>
  </si>
  <si>
    <t>Liczba szkód</t>
  </si>
  <si>
    <t>Suma wypłaconych odszkodowań</t>
  </si>
  <si>
    <t>Krótki opis szkód</t>
  </si>
  <si>
    <t>Rozbicie wiaty przystankowej (299,01 zł)
Zalanie pomieszczeń wskutek ulewnego deszczu (1 591,29 zł)
Uszkodzenie komupera (2 684,50 zł)</t>
  </si>
  <si>
    <t>Zalanie świetlicy wskutek awarii C.O.</t>
  </si>
  <si>
    <t xml:space="preserve"> Wybicie szyby w oknie</t>
  </si>
  <si>
    <t>Zalanie pomieszczeń i zniszczenie dachu wskutek ulewnego deszczu</t>
  </si>
  <si>
    <t xml:space="preserve">OC - uszkodzenie pojazdu </t>
  </si>
  <si>
    <t>6. Biuro Obsługi Szkół w Miłkach</t>
  </si>
  <si>
    <t>Dewastacja rynny (112,35 zł)
Wybicie szyby (250,00 zł)</t>
  </si>
  <si>
    <t>8. Gminny Ośrodek Pomocy Społecznej w Miłkach</t>
  </si>
  <si>
    <t>Tabela nr 6</t>
  </si>
  <si>
    <t>INFORMACJA O MAJĄTKU TRWAŁYM</t>
  </si>
  <si>
    <t>Jednostka</t>
  </si>
  <si>
    <t>Urządzenia i wyposażenie</t>
  </si>
  <si>
    <t>W tym zbiory bibioteczne</t>
  </si>
  <si>
    <t>Urząd Gminy</t>
  </si>
  <si>
    <t>Ośrodek Kultury w Miłkach</t>
  </si>
  <si>
    <t>Tabela nr 8</t>
  </si>
  <si>
    <t>WYKAZ LOKALIZACJI, W KTÓRYCH PROWADZONA JEST DZIAŁALNOŚĆ ORAZ LOKALIZACJI, GDZIE ZNAJDUJE SIĘ MIENIE NALEŻĄCE DO JEDNOSTEK GMINIE MIŁKI (nie wykazane w załączniku nr 1 - poniższy wykaz nie musi być pełnym wykazem lokalizacji)</t>
  </si>
  <si>
    <t>Lokalizacja (adres)</t>
  </si>
  <si>
    <t>Zabezpieczenia (znane zabezpieczenia p-poż i przeciw kradzieżowe)</t>
  </si>
  <si>
    <t>1. Przedsiębiorstwo Usług Komunalno - Rolnych w Miłkach</t>
  </si>
  <si>
    <t>Oczyszczalnia Miłki, ul.Szkolna 2b</t>
  </si>
  <si>
    <t>gaśnica + kraty</t>
  </si>
  <si>
    <t>Oczyszczalnia Konopki, Konopki Nowe</t>
  </si>
  <si>
    <t>2. Gminny Ośrodek Pomocy Społecznej w Miłkach</t>
  </si>
  <si>
    <t>ul. Sportowa 4, 11-513 Miłki</t>
  </si>
  <si>
    <t>alarm, gaśnica</t>
  </si>
  <si>
    <t>Tabela nr 9</t>
  </si>
  <si>
    <t>Wykaz imienny członków Ochotniczych Straży Pożarnych</t>
  </si>
  <si>
    <t xml:space="preserve">Lp. </t>
  </si>
  <si>
    <t>Imię i nazwisko</t>
  </si>
  <si>
    <t>Data urodzenia</t>
  </si>
  <si>
    <t>PESEL</t>
  </si>
  <si>
    <t>jednostka OSP</t>
  </si>
  <si>
    <t>Rydzewo</t>
  </si>
  <si>
    <t>Druhowie do zabezpieczeń</t>
  </si>
  <si>
    <t xml:space="preserve">Mariusz </t>
  </si>
  <si>
    <t xml:space="preserve">Kamil </t>
  </si>
  <si>
    <t xml:space="preserve">Andrzej </t>
  </si>
  <si>
    <t xml:space="preserve">Damian </t>
  </si>
  <si>
    <t xml:space="preserve">Dorota </t>
  </si>
  <si>
    <t xml:space="preserve">Eugeniusz </t>
  </si>
  <si>
    <t xml:space="preserve">Sebastian </t>
  </si>
  <si>
    <t xml:space="preserve">Daria </t>
  </si>
  <si>
    <t xml:space="preserve">Hubert </t>
  </si>
  <si>
    <t xml:space="preserve">Radosław </t>
  </si>
  <si>
    <t xml:space="preserve">Lech </t>
  </si>
  <si>
    <t xml:space="preserve">Tomasz </t>
  </si>
  <si>
    <t xml:space="preserve">Jakub </t>
  </si>
  <si>
    <t xml:space="preserve">Krystian </t>
  </si>
  <si>
    <t xml:space="preserve">Bartosz </t>
  </si>
  <si>
    <t xml:space="preserve">Zdzisław </t>
  </si>
  <si>
    <t xml:space="preserve">Marian </t>
  </si>
  <si>
    <t xml:space="preserve">Dawid </t>
  </si>
  <si>
    <t xml:space="preserve">Arkadiusz </t>
  </si>
  <si>
    <t xml:space="preserve">Zenon </t>
  </si>
  <si>
    <t xml:space="preserve">Mirosław </t>
  </si>
  <si>
    <t>Marek</t>
  </si>
  <si>
    <t xml:space="preserve">Paweł </t>
  </si>
  <si>
    <t xml:space="preserve">Przemysław </t>
  </si>
  <si>
    <t xml:space="preserve">Marcin </t>
  </si>
  <si>
    <t xml:space="preserve">Maciej </t>
  </si>
  <si>
    <t xml:space="preserve">Bogusław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</si>
</sst>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\ #,##0.00&quot; zł &quot;;\-#,##0.00&quot; zł &quot;;&quot; -&quot;#&quot; zł &quot;;\ @\ "/>
    <numFmt numFmtId="167" formatCode="#,##0&quot; zł&quot;;[Red]\-#,##0&quot; zł&quot;"/>
    <numFmt numFmtId="168" formatCode="#,##0.00&quot; zł&quot;;[Red]\-#,##0.00&quot; zł&quot;"/>
    <numFmt numFmtId="169" formatCode="#,##0.00&quot; zł&quot;;\-#,##0.00&quot; zł&quot;"/>
    <numFmt numFmtId="170" formatCode="#,##0.00\ _z_ł"/>
    <numFmt numFmtId="171" formatCode="d/mm/yyyy"/>
    <numFmt numFmtId="172" formatCode="yyyy\-mm\-dd;@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Verdana"/>
      <family val="2"/>
    </font>
    <font>
      <sz val="9"/>
      <name val="Ari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10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22" borderId="10" xfId="0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center" vertical="center"/>
    </xf>
    <xf numFmtId="0" fontId="22" fillId="22" borderId="11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65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left"/>
    </xf>
    <xf numFmtId="0" fontId="20" fillId="0" borderId="0" xfId="0" applyFont="1" applyAlignment="1">
      <alignment horizontal="right"/>
    </xf>
    <xf numFmtId="0" fontId="20" fillId="2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 vertical="center" wrapText="1"/>
    </xf>
    <xf numFmtId="0" fontId="0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23" fillId="0" borderId="10" xfId="44" applyFont="1" applyBorder="1" applyAlignment="1">
      <alignment horizontal="center" vertical="center" wrapText="1"/>
      <protection/>
    </xf>
    <xf numFmtId="0" fontId="23" fillId="0" borderId="10" xfId="44" applyFont="1" applyBorder="1" applyAlignment="1">
      <alignment vertical="center" wrapText="1"/>
      <protection/>
    </xf>
    <xf numFmtId="0" fontId="23" fillId="0" borderId="10" xfId="44" applyFont="1" applyFill="1" applyBorder="1" applyAlignment="1">
      <alignment horizontal="center" vertical="center" wrapText="1"/>
      <protection/>
    </xf>
    <xf numFmtId="0" fontId="23" fillId="24" borderId="10" xfId="44" applyFont="1" applyFill="1" applyBorder="1" applyAlignment="1">
      <alignment horizontal="center" vertical="center" wrapText="1"/>
      <protection/>
    </xf>
    <xf numFmtId="166" fontId="25" fillId="24" borderId="10" xfId="44" applyNumberFormat="1" applyFont="1" applyFill="1" applyBorder="1" applyAlignment="1">
      <alignment horizontal="center" vertical="center" wrapText="1"/>
      <protection/>
    </xf>
    <xf numFmtId="4" fontId="26" fillId="24" borderId="10" xfId="44" applyNumberFormat="1" applyFont="1" applyFill="1" applyBorder="1" applyAlignment="1">
      <alignment horizontal="center" vertical="center" wrapText="1"/>
      <protection/>
    </xf>
    <xf numFmtId="4" fontId="23" fillId="24" borderId="10" xfId="44" applyNumberFormat="1" applyFont="1" applyFill="1" applyBorder="1" applyAlignment="1">
      <alignment horizontal="center" vertical="center" wrapText="1"/>
      <protection/>
    </xf>
    <xf numFmtId="0" fontId="23" fillId="0" borderId="10" xfId="44" applyFont="1" applyFill="1" applyBorder="1" applyAlignment="1">
      <alignment horizontal="center" vertical="center"/>
      <protection/>
    </xf>
    <xf numFmtId="0" fontId="23" fillId="0" borderId="10" xfId="44" applyFont="1" applyFill="1" applyBorder="1" applyAlignment="1">
      <alignment vertical="center" wrapText="1"/>
      <protection/>
    </xf>
    <xf numFmtId="2" fontId="23" fillId="24" borderId="10" xfId="44" applyNumberFormat="1" applyFont="1" applyFill="1" applyBorder="1" applyAlignment="1">
      <alignment horizontal="center" vertical="center" wrapText="1"/>
      <protection/>
    </xf>
    <xf numFmtId="0" fontId="23" fillId="24" borderId="10" xfId="44" applyFont="1" applyFill="1" applyBorder="1" applyAlignment="1">
      <alignment vertical="center" wrapText="1"/>
      <protection/>
    </xf>
    <xf numFmtId="0" fontId="23" fillId="24" borderId="10" xfId="44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vertical="center" wrapText="1"/>
    </xf>
    <xf numFmtId="4" fontId="26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right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6" fontId="2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" fontId="23" fillId="0" borderId="10" xfId="44" applyNumberFormat="1" applyFont="1" applyFill="1" applyBorder="1" applyAlignment="1">
      <alignment horizontal="center" vertical="center" wrapText="1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3" fillId="0" borderId="10" xfId="0" applyFont="1" applyBorder="1" applyAlignment="1">
      <alignment/>
    </xf>
    <xf numFmtId="164" fontId="20" fillId="22" borderId="10" xfId="63" applyFont="1" applyFill="1" applyBorder="1" applyAlignment="1" applyProtection="1">
      <alignment horizontal="left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166" fontId="25" fillId="24" borderId="10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7" fontId="25" fillId="24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165" fontId="29" fillId="0" borderId="10" xfId="0" applyNumberFormat="1" applyFont="1" applyFill="1" applyBorder="1" applyAlignment="1">
      <alignment horizontal="right" vertical="center" wrapText="1"/>
    </xf>
    <xf numFmtId="165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20" fillId="22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wrapText="1"/>
    </xf>
    <xf numFmtId="165" fontId="20" fillId="0" borderId="0" xfId="0" applyNumberFormat="1" applyFont="1" applyAlignment="1">
      <alignment horizontal="right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23" fillId="0" borderId="10" xfId="63" applyFont="1" applyFill="1" applyBorder="1" applyAlignment="1" applyProtection="1">
      <alignment/>
      <protection/>
    </xf>
    <xf numFmtId="0" fontId="23" fillId="24" borderId="0" xfId="44" applyFont="1" applyFill="1">
      <alignment/>
      <protection/>
    </xf>
    <xf numFmtId="164" fontId="23" fillId="24" borderId="10" xfId="63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65" fontId="20" fillId="0" borderId="10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23" fillId="0" borderId="10" xfId="63" applyFont="1" applyFill="1" applyBorder="1" applyAlignment="1" applyProtection="1">
      <alignment vertical="center"/>
      <protection/>
    </xf>
    <xf numFmtId="164" fontId="23" fillId="24" borderId="10" xfId="63" applyFont="1" applyFill="1" applyBorder="1" applyAlignment="1" applyProtection="1">
      <alignment vertical="center"/>
      <protection/>
    </xf>
    <xf numFmtId="164" fontId="23" fillId="24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 wrapText="1"/>
    </xf>
    <xf numFmtId="165" fontId="0" fillId="0" borderId="0" xfId="0" applyNumberFormat="1" applyFont="1" applyAlignment="1">
      <alignment horizontal="right" wrapText="1"/>
    </xf>
    <xf numFmtId="164" fontId="23" fillId="0" borderId="10" xfId="0" applyNumberFormat="1" applyFont="1" applyFill="1" applyBorder="1" applyAlignment="1">
      <alignment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vertical="center" wrapText="1"/>
    </xf>
    <xf numFmtId="0" fontId="23" fillId="17" borderId="12" xfId="0" applyFont="1" applyFill="1" applyBorder="1" applyAlignment="1">
      <alignment vertical="center" wrapText="1"/>
    </xf>
    <xf numFmtId="164" fontId="23" fillId="24" borderId="12" xfId="63" applyFont="1" applyFill="1" applyBorder="1" applyAlignment="1" applyProtection="1">
      <alignment/>
      <protection/>
    </xf>
    <xf numFmtId="0" fontId="23" fillId="24" borderId="16" xfId="44" applyFont="1" applyFill="1" applyBorder="1" applyAlignment="1">
      <alignment horizontal="center" vertical="center" wrapText="1"/>
      <protection/>
    </xf>
    <xf numFmtId="0" fontId="23" fillId="24" borderId="17" xfId="44" applyFont="1" applyFill="1" applyBorder="1" applyAlignment="1">
      <alignment horizontal="center" vertical="center" wrapText="1"/>
      <protection/>
    </xf>
    <xf numFmtId="168" fontId="23" fillId="0" borderId="18" xfId="63" applyNumberFormat="1" applyFont="1" applyFill="1" applyBorder="1" applyAlignment="1" applyProtection="1">
      <alignment/>
      <protection/>
    </xf>
    <xf numFmtId="168" fontId="23" fillId="24" borderId="10" xfId="63" applyNumberFormat="1" applyFont="1" applyFill="1" applyBorder="1" applyAlignment="1" applyProtection="1">
      <alignment/>
      <protection/>
    </xf>
    <xf numFmtId="164" fontId="23" fillId="0" borderId="10" xfId="0" applyNumberFormat="1" applyFont="1" applyBorder="1" applyAlignment="1">
      <alignment horizontal="right" vertical="center" wrapText="1"/>
    </xf>
    <xf numFmtId="164" fontId="23" fillId="24" borderId="10" xfId="63" applyFont="1" applyFill="1" applyBorder="1" applyAlignment="1" applyProtection="1">
      <alignment horizontal="right" vertical="center" wrapText="1"/>
      <protection/>
    </xf>
    <xf numFmtId="168" fontId="23" fillId="0" borderId="10" xfId="63" applyNumberFormat="1" applyFont="1" applyFill="1" applyBorder="1" applyAlignment="1" applyProtection="1">
      <alignment/>
      <protection/>
    </xf>
    <xf numFmtId="164" fontId="23" fillId="24" borderId="10" xfId="63" applyFont="1" applyFill="1" applyBorder="1" applyAlignment="1" applyProtection="1">
      <alignment vertical="center" wrapText="1"/>
      <protection/>
    </xf>
    <xf numFmtId="169" fontId="23" fillId="0" borderId="10" xfId="0" applyNumberFormat="1" applyFont="1" applyBorder="1" applyAlignment="1">
      <alignment vertical="center" wrapText="1"/>
    </xf>
    <xf numFmtId="168" fontId="23" fillId="24" borderId="10" xfId="63" applyNumberFormat="1" applyFont="1" applyFill="1" applyBorder="1" applyAlignment="1" applyProtection="1">
      <alignment vertical="center" wrapText="1"/>
      <protection/>
    </xf>
    <xf numFmtId="169" fontId="23" fillId="24" borderId="10" xfId="0" applyNumberFormat="1" applyFont="1" applyFill="1" applyBorder="1" applyAlignment="1">
      <alignment vertical="center" wrapText="1"/>
    </xf>
    <xf numFmtId="164" fontId="23" fillId="0" borderId="10" xfId="63" applyFont="1" applyFill="1" applyBorder="1" applyAlignment="1" applyProtection="1">
      <alignment horizontal="right" vertical="center" wrapText="1"/>
      <protection/>
    </xf>
    <xf numFmtId="0" fontId="23" fillId="24" borderId="12" xfId="55" applyFont="1" applyFill="1" applyBorder="1" applyAlignment="1">
      <alignment vertical="center" wrapText="1"/>
      <protection/>
    </xf>
    <xf numFmtId="0" fontId="23" fillId="24" borderId="12" xfId="55" applyFont="1" applyFill="1" applyBorder="1" applyAlignment="1">
      <alignment horizontal="center" vertical="center" wrapText="1"/>
      <protection/>
    </xf>
    <xf numFmtId="164" fontId="23" fillId="24" borderId="12" xfId="67" applyFont="1" applyFill="1" applyBorder="1" applyAlignment="1" applyProtection="1">
      <alignment vertical="center" wrapText="1"/>
      <protection/>
    </xf>
    <xf numFmtId="0" fontId="23" fillId="24" borderId="10" xfId="55" applyFont="1" applyFill="1" applyBorder="1" applyAlignment="1">
      <alignment vertical="center" wrapText="1"/>
      <protection/>
    </xf>
    <xf numFmtId="0" fontId="23" fillId="24" borderId="10" xfId="55" applyFont="1" applyFill="1" applyBorder="1" applyAlignment="1">
      <alignment horizontal="center" vertical="center" wrapText="1"/>
      <protection/>
    </xf>
    <xf numFmtId="164" fontId="23" fillId="24" borderId="10" xfId="67" applyFont="1" applyFill="1" applyBorder="1" applyAlignment="1" applyProtection="1">
      <alignment vertical="center" wrapText="1"/>
      <protection/>
    </xf>
    <xf numFmtId="168" fontId="23" fillId="24" borderId="18" xfId="67" applyNumberFormat="1" applyFont="1" applyFill="1" applyBorder="1" applyAlignment="1" applyProtection="1">
      <alignment vertical="center" wrapText="1"/>
      <protection/>
    </xf>
    <xf numFmtId="165" fontId="20" fillId="22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center"/>
    </xf>
    <xf numFmtId="170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22" borderId="13" xfId="0" applyFont="1" applyFill="1" applyBorder="1" applyAlignment="1">
      <alignment vertical="center"/>
    </xf>
    <xf numFmtId="0" fontId="0" fillId="22" borderId="12" xfId="0" applyFont="1" applyFill="1" applyBorder="1" applyAlignment="1">
      <alignment vertical="center"/>
    </xf>
    <xf numFmtId="0" fontId="23" fillId="0" borderId="10" xfId="45" applyFont="1" applyBorder="1" applyAlignment="1">
      <alignment horizontal="center" vertical="center" wrapText="1"/>
      <protection/>
    </xf>
    <xf numFmtId="0" fontId="22" fillId="0" borderId="10" xfId="44" applyFont="1" applyBorder="1" applyAlignment="1">
      <alignment horizontal="center" vertical="center" wrapText="1"/>
      <protection/>
    </xf>
    <xf numFmtId="0" fontId="23" fillId="0" borderId="10" xfId="44" applyFont="1" applyBorder="1" applyAlignment="1">
      <alignment horizontal="center" vertical="center"/>
      <protection/>
    </xf>
    <xf numFmtId="0" fontId="23" fillId="0" borderId="10" xfId="45" applyFont="1" applyFill="1" applyBorder="1" applyAlignment="1">
      <alignment horizontal="center" vertical="center" wrapText="1"/>
      <protection/>
    </xf>
    <xf numFmtId="171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3" fillId="0" borderId="19" xfId="44" applyFont="1" applyBorder="1" applyAlignment="1">
      <alignment horizontal="center" vertical="center" wrapText="1"/>
      <protection/>
    </xf>
    <xf numFmtId="0" fontId="23" fillId="0" borderId="12" xfId="44" applyFont="1" applyBorder="1" applyAlignment="1">
      <alignment horizontal="center" vertical="center" wrapText="1"/>
      <protection/>
    </xf>
    <xf numFmtId="0" fontId="22" fillId="0" borderId="10" xfId="44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171" fontId="23" fillId="0" borderId="20" xfId="45" applyNumberFormat="1" applyFont="1" applyFill="1" applyBorder="1" applyAlignment="1">
      <alignment horizontal="center" vertical="center" wrapText="1"/>
      <protection/>
    </xf>
    <xf numFmtId="171" fontId="23" fillId="0" borderId="10" xfId="45" applyNumberFormat="1" applyFont="1" applyFill="1" applyBorder="1" applyAlignment="1">
      <alignment horizontal="center" vertical="center" wrapText="1"/>
      <protection/>
    </xf>
    <xf numFmtId="171" fontId="22" fillId="0" borderId="10" xfId="45" applyNumberFormat="1" applyFont="1" applyFill="1" applyBorder="1" applyAlignment="1">
      <alignment horizontal="center" vertical="center" wrapText="1"/>
      <protection/>
    </xf>
    <xf numFmtId="49" fontId="23" fillId="0" borderId="10" xfId="45" applyNumberFormat="1" applyFont="1" applyBorder="1" applyAlignment="1">
      <alignment horizontal="center" vertical="center" wrapText="1"/>
      <protection/>
    </xf>
    <xf numFmtId="0" fontId="22" fillId="0" borderId="10" xfId="45" applyFont="1" applyBorder="1" applyAlignment="1">
      <alignment horizontal="center" vertical="center" wrapText="1"/>
      <protection/>
    </xf>
    <xf numFmtId="0" fontId="23" fillId="0" borderId="10" xfId="45" applyFont="1" applyBorder="1" applyAlignment="1">
      <alignment horizontal="center" vertical="center"/>
      <protection/>
    </xf>
    <xf numFmtId="171" fontId="23" fillId="0" borderId="20" xfId="45" applyNumberFormat="1" applyFont="1" applyBorder="1" applyAlignment="1">
      <alignment horizontal="center" vertical="center" wrapText="1"/>
      <protection/>
    </xf>
    <xf numFmtId="171" fontId="23" fillId="0" borderId="10" xfId="45" applyNumberFormat="1" applyFont="1" applyBorder="1" applyAlignment="1">
      <alignment horizontal="center" vertical="center" wrapText="1"/>
      <protection/>
    </xf>
    <xf numFmtId="4" fontId="23" fillId="0" borderId="10" xfId="45" applyNumberFormat="1" applyFont="1" applyFill="1" applyBorder="1" applyAlignment="1">
      <alignment horizontal="center" vertical="center" wrapText="1"/>
      <protection/>
    </xf>
    <xf numFmtId="171" fontId="23" fillId="0" borderId="21" xfId="44" applyNumberFormat="1" applyFont="1" applyFill="1" applyBorder="1" applyAlignment="1">
      <alignment horizontal="center" vertical="center" wrapText="1"/>
      <protection/>
    </xf>
    <xf numFmtId="171" fontId="23" fillId="0" borderId="11" xfId="44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171" fontId="23" fillId="0" borderId="20" xfId="0" applyNumberFormat="1" applyFont="1" applyFill="1" applyBorder="1" applyAlignment="1">
      <alignment horizontal="center" vertical="center" wrapText="1"/>
    </xf>
    <xf numFmtId="171" fontId="23" fillId="0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171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5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20" fillId="22" borderId="10" xfId="0" applyFont="1" applyFill="1" applyBorder="1" applyAlignment="1">
      <alignment horizontal="center" vertical="center"/>
    </xf>
    <xf numFmtId="165" fontId="20" fillId="22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38" fillId="0" borderId="0" xfId="0" applyFont="1" applyAlignment="1">
      <alignment/>
    </xf>
    <xf numFmtId="165" fontId="38" fillId="0" borderId="0" xfId="0" applyNumberFormat="1" applyFont="1" applyAlignment="1">
      <alignment horizontal="right"/>
    </xf>
    <xf numFmtId="0" fontId="0" fillId="22" borderId="10" xfId="0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 horizontal="right" vertical="center" wrapText="1"/>
    </xf>
    <xf numFmtId="164" fontId="23" fillId="24" borderId="10" xfId="63" applyNumberFormat="1" applyFont="1" applyFill="1" applyBorder="1" applyAlignment="1" applyProtection="1">
      <alignment horizontal="right" vertical="center" wrapText="1"/>
      <protection/>
    </xf>
    <xf numFmtId="165" fontId="23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vertical="center" wrapText="1"/>
    </xf>
    <xf numFmtId="164" fontId="23" fillId="24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ill="1" applyBorder="1" applyAlignment="1">
      <alignment vertical="center"/>
    </xf>
    <xf numFmtId="165" fontId="0" fillId="0" borderId="11" xfId="0" applyNumberFormat="1" applyFill="1" applyBorder="1" applyAlignment="1">
      <alignment vertical="center"/>
    </xf>
    <xf numFmtId="165" fontId="0" fillId="24" borderId="10" xfId="0" applyNumberFormat="1" applyFont="1" applyFill="1" applyBorder="1" applyAlignment="1">
      <alignment horizontal="right" vertical="center" wrapText="1"/>
    </xf>
    <xf numFmtId="0" fontId="20" fillId="22" borderId="10" xfId="0" applyFont="1" applyFill="1" applyBorder="1" applyAlignment="1">
      <alignment horizontal="right"/>
    </xf>
    <xf numFmtId="165" fontId="20" fillId="22" borderId="1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right"/>
    </xf>
    <xf numFmtId="0" fontId="35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0" fillId="22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55" applyFont="1" applyFill="1" applyBorder="1" applyAlignment="1">
      <alignment vertical="center" wrapText="1"/>
      <protection/>
    </xf>
    <xf numFmtId="4" fontId="24" fillId="0" borderId="10" xfId="55" applyNumberFormat="1" applyFont="1" applyFill="1" applyBorder="1" applyAlignment="1">
      <alignment horizontal="center" vertical="center" wrapText="1"/>
      <protection/>
    </xf>
    <xf numFmtId="0" fontId="20" fillId="22" borderId="23" xfId="0" applyFont="1" applyFill="1" applyBorder="1" applyAlignment="1">
      <alignment horizontal="center" vertical="center"/>
    </xf>
    <xf numFmtId="0" fontId="20" fillId="22" borderId="24" xfId="0" applyFont="1" applyFill="1" applyBorder="1" applyAlignment="1">
      <alignment horizontal="center" vertical="center"/>
    </xf>
    <xf numFmtId="0" fontId="20" fillId="22" borderId="25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left" vertical="center"/>
    </xf>
    <xf numFmtId="172" fontId="40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72" fontId="40" fillId="0" borderId="17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172" fontId="4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8" xfId="0" applyFont="1" applyBorder="1" applyAlignment="1">
      <alignment horizontal="center"/>
    </xf>
    <xf numFmtId="0" fontId="40" fillId="24" borderId="10" xfId="0" applyFont="1" applyFill="1" applyBorder="1" applyAlignment="1">
      <alignment/>
    </xf>
    <xf numFmtId="172" fontId="40" fillId="24" borderId="17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40" fillId="24" borderId="18" xfId="0" applyFont="1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40" fillId="24" borderId="23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/>
    </xf>
    <xf numFmtId="172" fontId="40" fillId="24" borderId="33" xfId="0" applyNumberFormat="1" applyFont="1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40" fillId="24" borderId="34" xfId="0" applyFont="1" applyFill="1" applyBorder="1" applyAlignment="1">
      <alignment horizontal="center"/>
    </xf>
    <xf numFmtId="0" fontId="20" fillId="22" borderId="35" xfId="0" applyFont="1" applyFill="1" applyBorder="1" applyAlignment="1">
      <alignment horizontal="center" vertical="center" wrapText="1"/>
    </xf>
    <xf numFmtId="0" fontId="20" fillId="22" borderId="36" xfId="0" applyFont="1" applyFill="1" applyBorder="1" applyAlignment="1">
      <alignment horizontal="center" vertical="center" wrapText="1"/>
    </xf>
    <xf numFmtId="0" fontId="20" fillId="22" borderId="37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0" fillId="22" borderId="3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left" vertical="center" wrapText="1"/>
    </xf>
    <xf numFmtId="164" fontId="20" fillId="22" borderId="10" xfId="63" applyFont="1" applyFill="1" applyBorder="1" applyAlignment="1" applyProtection="1">
      <alignment horizontal="left" vertical="center" wrapText="1"/>
      <protection/>
    </xf>
    <xf numFmtId="0" fontId="20" fillId="22" borderId="10" xfId="0" applyFont="1" applyFill="1" applyBorder="1" applyAlignment="1">
      <alignment horizontal="center" vertical="center" wrapText="1"/>
    </xf>
    <xf numFmtId="166" fontId="25" fillId="24" borderId="10" xfId="44" applyNumberFormat="1" applyFont="1" applyFill="1" applyBorder="1" applyAlignment="1">
      <alignment horizontal="center" vertical="center" wrapText="1"/>
      <protection/>
    </xf>
    <xf numFmtId="0" fontId="21" fillId="2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wrapText="1"/>
    </xf>
    <xf numFmtId="0" fontId="20" fillId="22" borderId="39" xfId="0" applyFont="1" applyFill="1" applyBorder="1" applyAlignment="1">
      <alignment horizontal="center" vertical="center" wrapText="1"/>
    </xf>
    <xf numFmtId="0" fontId="20" fillId="22" borderId="27" xfId="0" applyFont="1" applyFill="1" applyBorder="1" applyAlignment="1">
      <alignment horizontal="center" vertical="center" wrapText="1"/>
    </xf>
    <xf numFmtId="0" fontId="20" fillId="22" borderId="40" xfId="0" applyFont="1" applyFill="1" applyBorder="1" applyAlignment="1">
      <alignment horizontal="center" vertical="center" wrapText="1"/>
    </xf>
    <xf numFmtId="0" fontId="20" fillId="22" borderId="41" xfId="0" applyFont="1" applyFill="1" applyBorder="1" applyAlignment="1">
      <alignment horizontal="center" vertical="center" wrapText="1"/>
    </xf>
    <xf numFmtId="0" fontId="20" fillId="22" borderId="28" xfId="0" applyFont="1" applyFill="1" applyBorder="1" applyAlignment="1">
      <alignment horizontal="center" vertical="center" wrapText="1"/>
    </xf>
    <xf numFmtId="0" fontId="20" fillId="22" borderId="42" xfId="0" applyFont="1" applyFill="1" applyBorder="1" applyAlignment="1">
      <alignment horizontal="center" vertical="center" wrapText="1"/>
    </xf>
    <xf numFmtId="0" fontId="20" fillId="22" borderId="13" xfId="0" applyFont="1" applyFill="1" applyBorder="1" applyAlignment="1">
      <alignment horizontal="left" vertical="center" wrapText="1"/>
    </xf>
    <xf numFmtId="0" fontId="20" fillId="22" borderId="43" xfId="0" applyFont="1" applyFill="1" applyBorder="1" applyAlignment="1">
      <alignment horizontal="center" vertical="center" wrapText="1"/>
    </xf>
    <xf numFmtId="0" fontId="20" fillId="22" borderId="44" xfId="0" applyFont="1" applyFill="1" applyBorder="1" applyAlignment="1">
      <alignment horizontal="center" vertical="center" wrapText="1"/>
    </xf>
    <xf numFmtId="0" fontId="20" fillId="22" borderId="45" xfId="0" applyFont="1" applyFill="1" applyBorder="1" applyAlignment="1">
      <alignment horizontal="center" vertical="center" wrapText="1"/>
    </xf>
    <xf numFmtId="0" fontId="35" fillId="22" borderId="46" xfId="0" applyFont="1" applyFill="1" applyBorder="1" applyAlignment="1">
      <alignment horizontal="center" vertical="center" wrapText="1"/>
    </xf>
    <xf numFmtId="0" fontId="35" fillId="22" borderId="38" xfId="0" applyFont="1" applyFill="1" applyBorder="1" applyAlignment="1">
      <alignment horizontal="center" vertical="center" wrapText="1"/>
    </xf>
    <xf numFmtId="0" fontId="35" fillId="22" borderId="47" xfId="0" applyFont="1" applyFill="1" applyBorder="1" applyAlignment="1">
      <alignment horizontal="center" vertical="center" wrapText="1"/>
    </xf>
    <xf numFmtId="0" fontId="20" fillId="22" borderId="48" xfId="0" applyFont="1" applyFill="1" applyBorder="1" applyAlignment="1">
      <alignment horizontal="center" vertical="center" wrapText="1"/>
    </xf>
    <xf numFmtId="0" fontId="20" fillId="22" borderId="49" xfId="0" applyFont="1" applyFill="1" applyBorder="1" applyAlignment="1">
      <alignment horizontal="center" vertical="center" wrapText="1"/>
    </xf>
    <xf numFmtId="0" fontId="20" fillId="22" borderId="5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 vertical="center"/>
    </xf>
    <xf numFmtId="0" fontId="20" fillId="22" borderId="51" xfId="0" applyFont="1" applyFill="1" applyBorder="1" applyAlignment="1">
      <alignment horizontal="center" vertical="center"/>
    </xf>
    <xf numFmtId="0" fontId="35" fillId="22" borderId="52" xfId="0" applyFont="1" applyFill="1" applyBorder="1" applyAlignment="1">
      <alignment horizontal="center" vertical="center" wrapText="1"/>
    </xf>
    <xf numFmtId="0" fontId="35" fillId="22" borderId="53" xfId="0" applyFont="1" applyFill="1" applyBorder="1" applyAlignment="1">
      <alignment horizontal="center" vertical="center" wrapText="1"/>
    </xf>
    <xf numFmtId="0" fontId="35" fillId="22" borderId="54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/>
    </xf>
    <xf numFmtId="0" fontId="39" fillId="22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wrapText="1"/>
    </xf>
    <xf numFmtId="0" fontId="20" fillId="22" borderId="55" xfId="0" applyFont="1" applyFill="1" applyBorder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120" zoomScaleNormal="120" zoomScalePageLayoutView="0" workbookViewId="0" topLeftCell="A1">
      <selection activeCell="B13" sqref="B13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1" customWidth="1"/>
    <col min="5" max="5" width="10.421875" style="1" customWidth="1"/>
    <col min="6" max="6" width="20.8515625" style="1" customWidth="1"/>
    <col min="7" max="7" width="15.7109375" style="0" customWidth="1"/>
    <col min="8" max="8" width="17.140625" style="1" customWidth="1"/>
    <col min="9" max="12" width="19.8515625" style="0" customWidth="1"/>
    <col min="13" max="13" width="18.28125" style="0" customWidth="1"/>
  </cols>
  <sheetData>
    <row r="1" spans="1:7" ht="12.75">
      <c r="A1" s="2" t="s">
        <v>0</v>
      </c>
      <c r="G1" s="3"/>
    </row>
    <row r="3" spans="1:13" ht="7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pans="1:13" s="14" customFormat="1" ht="50.25" customHeight="1">
      <c r="A4" s="8" t="s">
        <v>14</v>
      </c>
      <c r="B4" s="9" t="s">
        <v>15</v>
      </c>
      <c r="C4" s="10" t="s">
        <v>16</v>
      </c>
      <c r="D4" s="8">
        <v>8451050406</v>
      </c>
      <c r="E4" s="8" t="s">
        <v>17</v>
      </c>
      <c r="F4" s="11" t="s">
        <v>18</v>
      </c>
      <c r="G4" s="12">
        <v>31</v>
      </c>
      <c r="H4" s="12" t="s">
        <v>19</v>
      </c>
      <c r="I4" s="11" t="s">
        <v>20</v>
      </c>
      <c r="J4" s="8" t="s">
        <v>21</v>
      </c>
      <c r="K4" s="8" t="s">
        <v>21</v>
      </c>
      <c r="L4" s="13"/>
      <c r="M4" s="8">
        <v>34</v>
      </c>
    </row>
    <row r="5" spans="1:13" s="17" customFormat="1" ht="25.5" customHeight="1">
      <c r="A5" s="8" t="s">
        <v>22</v>
      </c>
      <c r="B5" s="9" t="s">
        <v>23</v>
      </c>
      <c r="C5" s="10" t="s">
        <v>24</v>
      </c>
      <c r="D5" s="8">
        <v>8451752918</v>
      </c>
      <c r="E5" s="8" t="s">
        <v>25</v>
      </c>
      <c r="F5" s="11" t="s">
        <v>26</v>
      </c>
      <c r="G5" s="12">
        <v>20</v>
      </c>
      <c r="H5" s="12">
        <v>63</v>
      </c>
      <c r="I5" s="15" t="s">
        <v>27</v>
      </c>
      <c r="J5" s="8" t="s">
        <v>21</v>
      </c>
      <c r="K5" s="8" t="s">
        <v>21</v>
      </c>
      <c r="L5" s="16"/>
      <c r="M5" s="8" t="s">
        <v>19</v>
      </c>
    </row>
    <row r="6" spans="1:13" s="17" customFormat="1" ht="25.5" customHeight="1">
      <c r="A6" s="8" t="s">
        <v>28</v>
      </c>
      <c r="B6" s="9" t="s">
        <v>29</v>
      </c>
      <c r="C6" s="10">
        <v>510972671</v>
      </c>
      <c r="D6" s="8">
        <v>8451753728</v>
      </c>
      <c r="E6" s="8" t="s">
        <v>30</v>
      </c>
      <c r="F6" s="11" t="s">
        <v>26</v>
      </c>
      <c r="G6" s="12">
        <v>40</v>
      </c>
      <c r="H6" s="12">
        <v>238</v>
      </c>
      <c r="I6" s="15" t="s">
        <v>31</v>
      </c>
      <c r="J6" s="8" t="s">
        <v>21</v>
      </c>
      <c r="K6" s="8" t="s">
        <v>21</v>
      </c>
      <c r="L6" s="16"/>
      <c r="M6" s="8" t="s">
        <v>19</v>
      </c>
    </row>
    <row r="7" spans="1:13" s="17" customFormat="1" ht="25.5" customHeight="1">
      <c r="A7" s="8" t="s">
        <v>32</v>
      </c>
      <c r="B7" s="9" t="s">
        <v>33</v>
      </c>
      <c r="C7" s="10">
        <v>519587733</v>
      </c>
      <c r="D7" s="8">
        <v>8451843868</v>
      </c>
      <c r="E7" s="8" t="s">
        <v>34</v>
      </c>
      <c r="F7" s="8" t="s">
        <v>35</v>
      </c>
      <c r="G7" s="12">
        <v>6</v>
      </c>
      <c r="H7" s="12" t="s">
        <v>19</v>
      </c>
      <c r="I7" s="15" t="s">
        <v>36</v>
      </c>
      <c r="J7" s="8" t="s">
        <v>21</v>
      </c>
      <c r="K7" s="8" t="s">
        <v>21</v>
      </c>
      <c r="L7" s="16"/>
      <c r="M7" s="12">
        <v>30</v>
      </c>
    </row>
    <row r="8" spans="1:13" s="17" customFormat="1" ht="57" customHeight="1">
      <c r="A8" s="8" t="s">
        <v>37</v>
      </c>
      <c r="B8" s="9" t="s">
        <v>38</v>
      </c>
      <c r="C8" s="10">
        <v>510919530</v>
      </c>
      <c r="D8" s="8">
        <v>8451721993</v>
      </c>
      <c r="E8" s="8" t="s">
        <v>39</v>
      </c>
      <c r="F8" s="11" t="s">
        <v>40</v>
      </c>
      <c r="G8" s="12">
        <v>15</v>
      </c>
      <c r="H8" s="12" t="s">
        <v>19</v>
      </c>
      <c r="I8" s="15" t="s">
        <v>41</v>
      </c>
      <c r="J8" s="8" t="s">
        <v>21</v>
      </c>
      <c r="K8" s="8" t="s">
        <v>21</v>
      </c>
      <c r="L8" s="18">
        <v>1800000</v>
      </c>
      <c r="M8" s="8" t="s">
        <v>19</v>
      </c>
    </row>
    <row r="9" spans="1:13" s="19" customFormat="1" ht="25.5" customHeight="1">
      <c r="A9" s="8" t="s">
        <v>42</v>
      </c>
      <c r="B9" s="9" t="s">
        <v>43</v>
      </c>
      <c r="C9" s="10" t="s">
        <v>44</v>
      </c>
      <c r="D9" s="8">
        <v>8451752901</v>
      </c>
      <c r="E9" s="8" t="s">
        <v>45</v>
      </c>
      <c r="F9" s="11" t="s">
        <v>26</v>
      </c>
      <c r="G9" s="12">
        <v>17</v>
      </c>
      <c r="H9" s="12">
        <v>73</v>
      </c>
      <c r="I9" s="15" t="s">
        <v>46</v>
      </c>
      <c r="J9" s="8" t="s">
        <v>21</v>
      </c>
      <c r="K9" s="8" t="s">
        <v>21</v>
      </c>
      <c r="L9" s="18">
        <v>1033000</v>
      </c>
      <c r="M9" s="12">
        <v>2</v>
      </c>
    </row>
    <row r="10" spans="1:13" s="20" customFormat="1" ht="25.5" customHeight="1">
      <c r="A10" s="8" t="s">
        <v>47</v>
      </c>
      <c r="B10" s="9" t="s">
        <v>48</v>
      </c>
      <c r="C10" s="10">
        <v>519630185</v>
      </c>
      <c r="D10" s="8">
        <v>8451858025</v>
      </c>
      <c r="E10" s="8" t="s">
        <v>49</v>
      </c>
      <c r="F10" s="11" t="s">
        <v>50</v>
      </c>
      <c r="G10" s="8">
        <v>8</v>
      </c>
      <c r="H10" s="8" t="s">
        <v>19</v>
      </c>
      <c r="I10" s="11" t="s">
        <v>51</v>
      </c>
      <c r="J10" s="8" t="s">
        <v>51</v>
      </c>
      <c r="K10" s="8" t="s">
        <v>51</v>
      </c>
      <c r="L10" s="18">
        <v>2772856.5</v>
      </c>
      <c r="M10" s="8" t="s">
        <v>19</v>
      </c>
    </row>
    <row r="11" spans="1:13" s="19" customFormat="1" ht="25.5" customHeight="1">
      <c r="A11" s="8" t="s">
        <v>52</v>
      </c>
      <c r="B11" s="9" t="s">
        <v>53</v>
      </c>
      <c r="C11" s="10">
        <v>511366547</v>
      </c>
      <c r="D11" s="8">
        <v>8451827734</v>
      </c>
      <c r="E11" s="8" t="s">
        <v>19</v>
      </c>
      <c r="F11" s="8" t="s">
        <v>54</v>
      </c>
      <c r="G11" s="12" t="s">
        <v>19</v>
      </c>
      <c r="H11" s="12" t="s">
        <v>19</v>
      </c>
      <c r="I11" s="11" t="s">
        <v>51</v>
      </c>
      <c r="J11" s="8" t="s">
        <v>51</v>
      </c>
      <c r="K11" s="8" t="s">
        <v>51</v>
      </c>
      <c r="L11" s="8" t="s">
        <v>51</v>
      </c>
      <c r="M11" s="8" t="s">
        <v>51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75"/>
  <sheetViews>
    <sheetView zoomScale="80" zoomScaleNormal="80" zoomScaleSheetLayoutView="40" zoomScalePageLayoutView="0" workbookViewId="0" topLeftCell="A61">
      <selection activeCell="J56" sqref="J56"/>
    </sheetView>
  </sheetViews>
  <sheetFormatPr defaultColWidth="9.140625" defaultRowHeight="12.75"/>
  <cols>
    <col min="1" max="1" width="4.28125" style="21" customWidth="1"/>
    <col min="2" max="2" width="28.7109375" style="21" customWidth="1"/>
    <col min="3" max="3" width="14.140625" style="22" customWidth="1"/>
    <col min="4" max="5" width="16.421875" style="23" customWidth="1"/>
    <col min="6" max="6" width="16.421875" style="24" customWidth="1"/>
    <col min="7" max="7" width="14.8515625" style="21" customWidth="1"/>
    <col min="8" max="8" width="22.57421875" style="22" customWidth="1"/>
    <col min="9" max="9" width="17.421875" style="21" customWidth="1"/>
    <col min="10" max="10" width="36.140625" style="21" customWidth="1"/>
    <col min="11" max="11" width="20.00390625" style="21" customWidth="1"/>
    <col min="12" max="14" width="47.28125" style="21" customWidth="1"/>
    <col min="15" max="15" width="4.28125" style="21" customWidth="1"/>
    <col min="16" max="16" width="28.7109375" style="21" customWidth="1"/>
    <col min="17" max="17" width="50.28125" style="0" customWidth="1"/>
    <col min="18" max="19" width="30.140625" style="21" customWidth="1"/>
    <col min="20" max="23" width="30.140625" style="0" customWidth="1"/>
    <col min="24" max="27" width="18.7109375" style="0" customWidth="1"/>
  </cols>
  <sheetData>
    <row r="2" spans="4:6" ht="12.75">
      <c r="D2" s="25"/>
      <c r="E2" s="25"/>
      <c r="F2" s="22"/>
    </row>
    <row r="3" spans="1:15" ht="12.75">
      <c r="A3" s="2" t="s">
        <v>55</v>
      </c>
      <c r="G3" s="26"/>
      <c r="O3" s="2" t="s">
        <v>55</v>
      </c>
    </row>
    <row r="4" spans="1:27" ht="62.25" customHeight="1">
      <c r="A4" s="241" t="s">
        <v>56</v>
      </c>
      <c r="B4" s="241" t="s">
        <v>57</v>
      </c>
      <c r="C4" s="241" t="s">
        <v>58</v>
      </c>
      <c r="D4" s="241" t="s">
        <v>59</v>
      </c>
      <c r="E4" s="241" t="s">
        <v>60</v>
      </c>
      <c r="F4" s="241" t="s">
        <v>61</v>
      </c>
      <c r="G4" s="241" t="s">
        <v>62</v>
      </c>
      <c r="H4" s="241" t="s">
        <v>63</v>
      </c>
      <c r="I4" s="241" t="s">
        <v>64</v>
      </c>
      <c r="J4" s="241" t="s">
        <v>65</v>
      </c>
      <c r="K4" s="241" t="s">
        <v>66</v>
      </c>
      <c r="L4" s="241" t="s">
        <v>67</v>
      </c>
      <c r="M4" s="241"/>
      <c r="N4" s="241"/>
      <c r="O4" s="241" t="s">
        <v>56</v>
      </c>
      <c r="P4" s="241" t="s">
        <v>57</v>
      </c>
      <c r="Q4" s="241" t="s">
        <v>68</v>
      </c>
      <c r="R4" s="241" t="s">
        <v>69</v>
      </c>
      <c r="S4" s="241"/>
      <c r="T4" s="241"/>
      <c r="U4" s="241"/>
      <c r="V4" s="241"/>
      <c r="W4" s="241"/>
      <c r="X4" s="241" t="s">
        <v>70</v>
      </c>
      <c r="Y4" s="241" t="s">
        <v>71</v>
      </c>
      <c r="Z4" s="241" t="s">
        <v>72</v>
      </c>
      <c r="AA4" s="241" t="s">
        <v>73</v>
      </c>
    </row>
    <row r="5" spans="1:27" ht="62.25" customHeight="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7" t="s">
        <v>74</v>
      </c>
      <c r="M5" s="27" t="s">
        <v>75</v>
      </c>
      <c r="N5" s="27" t="s">
        <v>76</v>
      </c>
      <c r="O5" s="241"/>
      <c r="P5" s="241"/>
      <c r="Q5" s="241"/>
      <c r="R5" s="27" t="s">
        <v>77</v>
      </c>
      <c r="S5" s="27" t="s">
        <v>78</v>
      </c>
      <c r="T5" s="27" t="s">
        <v>79</v>
      </c>
      <c r="U5" s="27" t="s">
        <v>80</v>
      </c>
      <c r="V5" s="27" t="s">
        <v>81</v>
      </c>
      <c r="W5" s="27" t="s">
        <v>82</v>
      </c>
      <c r="X5" s="241"/>
      <c r="Y5" s="241"/>
      <c r="Z5" s="241"/>
      <c r="AA5" s="241"/>
    </row>
    <row r="6" spans="1:27" ht="13.5" customHeight="1">
      <c r="A6" s="239" t="s">
        <v>83</v>
      </c>
      <c r="B6" s="239"/>
      <c r="C6" s="239"/>
      <c r="D6" s="239"/>
      <c r="E6" s="239"/>
      <c r="F6" s="239"/>
      <c r="G6" s="29"/>
      <c r="H6" s="30"/>
      <c r="I6" s="31"/>
      <c r="J6" s="31"/>
      <c r="K6" s="31"/>
      <c r="L6" s="31"/>
      <c r="M6" s="31"/>
      <c r="N6" s="31"/>
      <c r="O6" s="31"/>
      <c r="P6" s="31"/>
      <c r="Q6" s="32"/>
      <c r="R6" s="31"/>
      <c r="S6" s="31"/>
      <c r="T6" s="32"/>
      <c r="U6" s="32"/>
      <c r="V6" s="32"/>
      <c r="W6" s="32"/>
      <c r="X6" s="32"/>
      <c r="Y6" s="32"/>
      <c r="Z6" s="32"/>
      <c r="AA6" s="32"/>
    </row>
    <row r="7" spans="1:27" s="19" customFormat="1" ht="102.75" customHeight="1">
      <c r="A7" s="33" t="s">
        <v>14</v>
      </c>
      <c r="B7" s="34" t="s">
        <v>84</v>
      </c>
      <c r="C7" s="35" t="s">
        <v>85</v>
      </c>
      <c r="D7" s="15" t="s">
        <v>86</v>
      </c>
      <c r="E7" s="15" t="s">
        <v>21</v>
      </c>
      <c r="F7" s="15" t="s">
        <v>21</v>
      </c>
      <c r="G7" s="36" t="s">
        <v>87</v>
      </c>
      <c r="H7" s="37">
        <v>50000</v>
      </c>
      <c r="I7" s="38" t="s">
        <v>88</v>
      </c>
      <c r="J7" s="39" t="s">
        <v>89</v>
      </c>
      <c r="K7" s="36" t="s">
        <v>90</v>
      </c>
      <c r="L7" s="35" t="s">
        <v>91</v>
      </c>
      <c r="M7" s="35" t="s">
        <v>92</v>
      </c>
      <c r="N7" s="35" t="s">
        <v>93</v>
      </c>
      <c r="O7" s="33" t="s">
        <v>14</v>
      </c>
      <c r="P7" s="34" t="s">
        <v>84</v>
      </c>
      <c r="Q7" s="35" t="s">
        <v>94</v>
      </c>
      <c r="R7" s="35" t="s">
        <v>95</v>
      </c>
      <c r="S7" s="35" t="s">
        <v>96</v>
      </c>
      <c r="T7" s="35" t="s">
        <v>51</v>
      </c>
      <c r="U7" s="35" t="s">
        <v>97</v>
      </c>
      <c r="V7" s="35" t="s">
        <v>51</v>
      </c>
      <c r="W7" s="35" t="s">
        <v>95</v>
      </c>
      <c r="X7" s="40">
        <v>66.33</v>
      </c>
      <c r="Y7" s="40" t="s">
        <v>96</v>
      </c>
      <c r="Z7" s="40" t="s">
        <v>98</v>
      </c>
      <c r="AA7" s="40" t="s">
        <v>98</v>
      </c>
    </row>
    <row r="8" spans="1:27" s="19" customFormat="1" ht="114.75" customHeight="1">
      <c r="A8" s="33" t="s">
        <v>22</v>
      </c>
      <c r="B8" s="34" t="s">
        <v>99</v>
      </c>
      <c r="C8" s="35" t="s">
        <v>85</v>
      </c>
      <c r="D8" s="15" t="s">
        <v>86</v>
      </c>
      <c r="E8" s="15" t="s">
        <v>21</v>
      </c>
      <c r="F8" s="15" t="s">
        <v>21</v>
      </c>
      <c r="G8" s="36" t="s">
        <v>100</v>
      </c>
      <c r="H8" s="37">
        <v>30000</v>
      </c>
      <c r="I8" s="38" t="s">
        <v>88</v>
      </c>
      <c r="J8" s="39" t="s">
        <v>89</v>
      </c>
      <c r="K8" s="36" t="s">
        <v>101</v>
      </c>
      <c r="L8" s="35" t="s">
        <v>102</v>
      </c>
      <c r="M8" s="35" t="s">
        <v>103</v>
      </c>
      <c r="N8" s="35" t="s">
        <v>104</v>
      </c>
      <c r="O8" s="33" t="s">
        <v>22</v>
      </c>
      <c r="P8" s="34" t="s">
        <v>99</v>
      </c>
      <c r="Q8" s="35" t="s">
        <v>105</v>
      </c>
      <c r="R8" s="35" t="s">
        <v>106</v>
      </c>
      <c r="S8" s="35" t="s">
        <v>106</v>
      </c>
      <c r="T8" s="35" t="s">
        <v>51</v>
      </c>
      <c r="U8" s="35" t="s">
        <v>106</v>
      </c>
      <c r="V8" s="35" t="s">
        <v>51</v>
      </c>
      <c r="W8" s="35" t="s">
        <v>107</v>
      </c>
      <c r="X8" s="40">
        <v>39.9</v>
      </c>
      <c r="Y8" s="40" t="s">
        <v>96</v>
      </c>
      <c r="Z8" s="40" t="s">
        <v>108</v>
      </c>
      <c r="AA8" s="40" t="s">
        <v>98</v>
      </c>
    </row>
    <row r="9" spans="1:27" s="20" customFormat="1" ht="136.5" customHeight="1">
      <c r="A9" s="33" t="s">
        <v>28</v>
      </c>
      <c r="B9" s="34" t="s">
        <v>109</v>
      </c>
      <c r="C9" s="35" t="s">
        <v>85</v>
      </c>
      <c r="D9" s="15" t="s">
        <v>86</v>
      </c>
      <c r="E9" s="15" t="s">
        <v>21</v>
      </c>
      <c r="F9" s="15" t="s">
        <v>21</v>
      </c>
      <c r="G9" s="36" t="s">
        <v>110</v>
      </c>
      <c r="H9" s="37">
        <v>60000</v>
      </c>
      <c r="I9" s="38" t="s">
        <v>88</v>
      </c>
      <c r="J9" s="39" t="s">
        <v>89</v>
      </c>
      <c r="K9" s="36" t="s">
        <v>111</v>
      </c>
      <c r="L9" s="35" t="s">
        <v>112</v>
      </c>
      <c r="M9" s="35" t="s">
        <v>113</v>
      </c>
      <c r="N9" s="35" t="s">
        <v>114</v>
      </c>
      <c r="O9" s="33" t="s">
        <v>28</v>
      </c>
      <c r="P9" s="34" t="s">
        <v>109</v>
      </c>
      <c r="Q9" s="35" t="s">
        <v>115</v>
      </c>
      <c r="R9" s="35" t="s">
        <v>106</v>
      </c>
      <c r="S9" s="35" t="s">
        <v>106</v>
      </c>
      <c r="T9" s="35" t="s">
        <v>51</v>
      </c>
      <c r="U9" s="35" t="s">
        <v>106</v>
      </c>
      <c r="V9" s="35" t="s">
        <v>51</v>
      </c>
      <c r="W9" s="35" t="s">
        <v>107</v>
      </c>
      <c r="X9" s="40">
        <v>264.86</v>
      </c>
      <c r="Y9" s="40" t="s">
        <v>96</v>
      </c>
      <c r="Z9" s="40" t="s">
        <v>98</v>
      </c>
      <c r="AA9" s="40" t="s">
        <v>98</v>
      </c>
    </row>
    <row r="10" spans="1:27" s="20" customFormat="1" ht="111.75" customHeight="1">
      <c r="A10" s="33" t="s">
        <v>32</v>
      </c>
      <c r="B10" s="34" t="s">
        <v>116</v>
      </c>
      <c r="C10" s="35" t="s">
        <v>117</v>
      </c>
      <c r="D10" s="15" t="s">
        <v>86</v>
      </c>
      <c r="E10" s="15" t="s">
        <v>21</v>
      </c>
      <c r="F10" s="15" t="s">
        <v>21</v>
      </c>
      <c r="G10" s="36" t="s">
        <v>87</v>
      </c>
      <c r="H10" s="37">
        <v>60000</v>
      </c>
      <c r="I10" s="38" t="s">
        <v>88</v>
      </c>
      <c r="J10" s="39" t="s">
        <v>89</v>
      </c>
      <c r="K10" s="36" t="s">
        <v>118</v>
      </c>
      <c r="L10" s="35" t="s">
        <v>119</v>
      </c>
      <c r="M10" s="35" t="s">
        <v>120</v>
      </c>
      <c r="N10" s="35" t="s">
        <v>121</v>
      </c>
      <c r="O10" s="33" t="s">
        <v>32</v>
      </c>
      <c r="P10" s="34" t="s">
        <v>116</v>
      </c>
      <c r="Q10" s="35" t="s">
        <v>122</v>
      </c>
      <c r="R10" s="35" t="s">
        <v>106</v>
      </c>
      <c r="S10" s="35" t="s">
        <v>96</v>
      </c>
      <c r="T10" s="35" t="s">
        <v>123</v>
      </c>
      <c r="U10" s="35" t="s">
        <v>97</v>
      </c>
      <c r="V10" s="35" t="s">
        <v>51</v>
      </c>
      <c r="W10" s="35" t="s">
        <v>106</v>
      </c>
      <c r="X10" s="40" t="s">
        <v>96</v>
      </c>
      <c r="Y10" s="40" t="s">
        <v>96</v>
      </c>
      <c r="Z10" s="40" t="s">
        <v>98</v>
      </c>
      <c r="AA10" s="40" t="s">
        <v>98</v>
      </c>
    </row>
    <row r="11" spans="1:27" s="20" customFormat="1" ht="125.25" customHeight="1">
      <c r="A11" s="33" t="s">
        <v>37</v>
      </c>
      <c r="B11" s="34" t="s">
        <v>124</v>
      </c>
      <c r="C11" s="35" t="s">
        <v>117</v>
      </c>
      <c r="D11" s="15" t="s">
        <v>86</v>
      </c>
      <c r="E11" s="15" t="s">
        <v>21</v>
      </c>
      <c r="F11" s="15" t="s">
        <v>21</v>
      </c>
      <c r="G11" s="36" t="s">
        <v>100</v>
      </c>
      <c r="H11" s="37">
        <v>30000</v>
      </c>
      <c r="I11" s="38" t="s">
        <v>88</v>
      </c>
      <c r="J11" s="39" t="s">
        <v>89</v>
      </c>
      <c r="K11" s="36" t="s">
        <v>125</v>
      </c>
      <c r="L11" s="35" t="s">
        <v>126</v>
      </c>
      <c r="M11" s="35" t="s">
        <v>127</v>
      </c>
      <c r="N11" s="35" t="s">
        <v>128</v>
      </c>
      <c r="O11" s="33" t="s">
        <v>37</v>
      </c>
      <c r="P11" s="34" t="s">
        <v>124</v>
      </c>
      <c r="Q11" s="35" t="s">
        <v>129</v>
      </c>
      <c r="R11" s="35" t="s">
        <v>106</v>
      </c>
      <c r="S11" s="35" t="s">
        <v>106</v>
      </c>
      <c r="T11" s="35" t="s">
        <v>51</v>
      </c>
      <c r="U11" s="35" t="s">
        <v>95</v>
      </c>
      <c r="V11" s="35" t="s">
        <v>51</v>
      </c>
      <c r="W11" s="35" t="s">
        <v>106</v>
      </c>
      <c r="X11" s="40">
        <v>189.48</v>
      </c>
      <c r="Y11" s="40">
        <v>2</v>
      </c>
      <c r="Z11" s="40" t="s">
        <v>98</v>
      </c>
      <c r="AA11" s="40" t="s">
        <v>98</v>
      </c>
    </row>
    <row r="12" spans="1:27" s="20" customFormat="1" ht="153" customHeight="1">
      <c r="A12" s="33" t="s">
        <v>42</v>
      </c>
      <c r="B12" s="41" t="s">
        <v>130</v>
      </c>
      <c r="C12" s="35" t="s">
        <v>131</v>
      </c>
      <c r="D12" s="15" t="s">
        <v>86</v>
      </c>
      <c r="E12" s="15" t="s">
        <v>21</v>
      </c>
      <c r="F12" s="15" t="s">
        <v>21</v>
      </c>
      <c r="G12" s="36">
        <v>1995</v>
      </c>
      <c r="H12" s="37">
        <v>1012562</v>
      </c>
      <c r="I12" s="38" t="s">
        <v>132</v>
      </c>
      <c r="J12" s="39" t="s">
        <v>89</v>
      </c>
      <c r="K12" s="36" t="s">
        <v>133</v>
      </c>
      <c r="L12" s="35" t="s">
        <v>134</v>
      </c>
      <c r="M12" s="35" t="s">
        <v>135</v>
      </c>
      <c r="N12" s="35" t="s">
        <v>136</v>
      </c>
      <c r="O12" s="33" t="s">
        <v>42</v>
      </c>
      <c r="P12" s="41" t="s">
        <v>130</v>
      </c>
      <c r="Q12" s="35" t="s">
        <v>137</v>
      </c>
      <c r="R12" s="35" t="s">
        <v>106</v>
      </c>
      <c r="S12" s="35" t="s">
        <v>96</v>
      </c>
      <c r="T12" s="35" t="s">
        <v>106</v>
      </c>
      <c r="U12" s="35" t="s">
        <v>106</v>
      </c>
      <c r="V12" s="35" t="s">
        <v>51</v>
      </c>
      <c r="W12" s="35"/>
      <c r="X12" s="40">
        <v>48.08</v>
      </c>
      <c r="Y12" s="40" t="s">
        <v>96</v>
      </c>
      <c r="Z12" s="40" t="s">
        <v>98</v>
      </c>
      <c r="AA12" s="40" t="s">
        <v>98</v>
      </c>
    </row>
    <row r="13" spans="1:27" s="20" customFormat="1" ht="129.75" customHeight="1">
      <c r="A13" s="33" t="s">
        <v>47</v>
      </c>
      <c r="B13" s="41" t="s">
        <v>138</v>
      </c>
      <c r="C13" s="35" t="s">
        <v>117</v>
      </c>
      <c r="D13" s="15" t="s">
        <v>86</v>
      </c>
      <c r="E13" s="15" t="s">
        <v>21</v>
      </c>
      <c r="F13" s="15" t="s">
        <v>21</v>
      </c>
      <c r="G13" s="36" t="s">
        <v>139</v>
      </c>
      <c r="H13" s="37">
        <v>500000</v>
      </c>
      <c r="I13" s="38" t="s">
        <v>88</v>
      </c>
      <c r="J13" s="39" t="s">
        <v>89</v>
      </c>
      <c r="K13" s="36" t="s">
        <v>140</v>
      </c>
      <c r="L13" s="35" t="s">
        <v>141</v>
      </c>
      <c r="M13" s="35" t="s">
        <v>142</v>
      </c>
      <c r="N13" s="35" t="s">
        <v>143</v>
      </c>
      <c r="O13" s="33" t="s">
        <v>47</v>
      </c>
      <c r="P13" s="41" t="s">
        <v>138</v>
      </c>
      <c r="Q13" s="35"/>
      <c r="R13" s="35" t="s">
        <v>144</v>
      </c>
      <c r="S13" s="35" t="s">
        <v>106</v>
      </c>
      <c r="T13" s="35" t="s">
        <v>95</v>
      </c>
      <c r="U13" s="35" t="s">
        <v>145</v>
      </c>
      <c r="V13" s="35" t="s">
        <v>51</v>
      </c>
      <c r="W13" s="35" t="s">
        <v>107</v>
      </c>
      <c r="X13" s="40">
        <v>399.2</v>
      </c>
      <c r="Y13" s="40">
        <v>2</v>
      </c>
      <c r="Z13" s="40" t="s">
        <v>108</v>
      </c>
      <c r="AA13" s="40" t="s">
        <v>98</v>
      </c>
    </row>
    <row r="14" spans="1:27" s="20" customFormat="1" ht="108">
      <c r="A14" s="33" t="s">
        <v>52</v>
      </c>
      <c r="B14" s="41" t="s">
        <v>146</v>
      </c>
      <c r="C14" s="35" t="s">
        <v>85</v>
      </c>
      <c r="D14" s="15" t="s">
        <v>86</v>
      </c>
      <c r="E14" s="15" t="s">
        <v>21</v>
      </c>
      <c r="F14" s="15" t="s">
        <v>21</v>
      </c>
      <c r="G14" s="42" t="s">
        <v>87</v>
      </c>
      <c r="H14" s="37">
        <v>228287.3</v>
      </c>
      <c r="I14" s="38" t="s">
        <v>132</v>
      </c>
      <c r="J14" s="36" t="s">
        <v>147</v>
      </c>
      <c r="K14" s="36" t="s">
        <v>148</v>
      </c>
      <c r="L14" s="35" t="s">
        <v>149</v>
      </c>
      <c r="M14" s="35" t="s">
        <v>150</v>
      </c>
      <c r="N14" s="35" t="s">
        <v>151</v>
      </c>
      <c r="O14" s="33" t="s">
        <v>52</v>
      </c>
      <c r="P14" s="41" t="s">
        <v>146</v>
      </c>
      <c r="Q14" s="35" t="s">
        <v>152</v>
      </c>
      <c r="R14" s="35" t="s">
        <v>106</v>
      </c>
      <c r="S14" s="35" t="s">
        <v>107</v>
      </c>
      <c r="T14" s="35" t="s">
        <v>107</v>
      </c>
      <c r="U14" s="35" t="s">
        <v>107</v>
      </c>
      <c r="V14" s="35" t="s">
        <v>51</v>
      </c>
      <c r="W14" s="35" t="s">
        <v>106</v>
      </c>
      <c r="X14" s="40">
        <v>413.7</v>
      </c>
      <c r="Y14" s="40">
        <v>3</v>
      </c>
      <c r="Z14" s="40" t="s">
        <v>108</v>
      </c>
      <c r="AA14" s="40" t="s">
        <v>98</v>
      </c>
    </row>
    <row r="15" spans="1:27" s="20" customFormat="1" ht="160.5" customHeight="1">
      <c r="A15" s="33" t="s">
        <v>153</v>
      </c>
      <c r="B15" s="43" t="s">
        <v>154</v>
      </c>
      <c r="C15" s="36" t="s">
        <v>85</v>
      </c>
      <c r="D15" s="15" t="s">
        <v>86</v>
      </c>
      <c r="E15" s="15" t="s">
        <v>21</v>
      </c>
      <c r="F15" s="15" t="s">
        <v>21</v>
      </c>
      <c r="G15" s="36" t="s">
        <v>155</v>
      </c>
      <c r="H15" s="37">
        <v>1000000</v>
      </c>
      <c r="I15" s="38" t="s">
        <v>88</v>
      </c>
      <c r="J15" s="36" t="s">
        <v>156</v>
      </c>
      <c r="K15" s="36" t="s">
        <v>157</v>
      </c>
      <c r="L15" s="36" t="s">
        <v>158</v>
      </c>
      <c r="M15" s="36" t="s">
        <v>159</v>
      </c>
      <c r="N15" s="36" t="s">
        <v>160</v>
      </c>
      <c r="O15" s="33" t="s">
        <v>153</v>
      </c>
      <c r="P15" s="43" t="s">
        <v>154</v>
      </c>
      <c r="Q15" s="36" t="s">
        <v>161</v>
      </c>
      <c r="R15" s="36" t="s">
        <v>106</v>
      </c>
      <c r="S15" s="36" t="s">
        <v>106</v>
      </c>
      <c r="T15" s="36" t="s">
        <v>95</v>
      </c>
      <c r="U15" s="36" t="s">
        <v>106</v>
      </c>
      <c r="V15" s="36" t="s">
        <v>51</v>
      </c>
      <c r="W15" s="36" t="s">
        <v>106</v>
      </c>
      <c r="X15" s="44" t="s">
        <v>162</v>
      </c>
      <c r="Y15" s="43" t="s">
        <v>163</v>
      </c>
      <c r="Z15" s="44" t="s">
        <v>108</v>
      </c>
      <c r="AA15" s="44" t="s">
        <v>98</v>
      </c>
    </row>
    <row r="16" spans="1:27" s="20" customFormat="1" ht="111" customHeight="1">
      <c r="A16" s="33" t="s">
        <v>164</v>
      </c>
      <c r="B16" s="34" t="s">
        <v>165</v>
      </c>
      <c r="C16" s="35" t="s">
        <v>166</v>
      </c>
      <c r="D16" s="15" t="s">
        <v>86</v>
      </c>
      <c r="E16" s="15" t="s">
        <v>21</v>
      </c>
      <c r="F16" s="15" t="s">
        <v>21</v>
      </c>
      <c r="G16" s="36" t="s">
        <v>167</v>
      </c>
      <c r="H16" s="37">
        <v>150000</v>
      </c>
      <c r="I16" s="38" t="s">
        <v>88</v>
      </c>
      <c r="J16" s="39" t="s">
        <v>89</v>
      </c>
      <c r="K16" s="36" t="s">
        <v>168</v>
      </c>
      <c r="L16" s="35" t="s">
        <v>169</v>
      </c>
      <c r="M16" s="35" t="s">
        <v>170</v>
      </c>
      <c r="N16" s="35" t="s">
        <v>171</v>
      </c>
      <c r="O16" s="33" t="s">
        <v>164</v>
      </c>
      <c r="P16" s="34" t="s">
        <v>165</v>
      </c>
      <c r="Q16" s="35" t="s">
        <v>172</v>
      </c>
      <c r="R16" s="35" t="s">
        <v>144</v>
      </c>
      <c r="S16" s="35" t="s">
        <v>96</v>
      </c>
      <c r="T16" s="35" t="s">
        <v>107</v>
      </c>
      <c r="U16" s="35" t="s">
        <v>107</v>
      </c>
      <c r="V16" s="35" t="s">
        <v>51</v>
      </c>
      <c r="W16" s="35" t="s">
        <v>107</v>
      </c>
      <c r="X16" s="40">
        <v>148.9</v>
      </c>
      <c r="Y16" s="40" t="s">
        <v>96</v>
      </c>
      <c r="Z16" s="40" t="s">
        <v>98</v>
      </c>
      <c r="AA16" s="40" t="s">
        <v>98</v>
      </c>
    </row>
    <row r="17" spans="1:27" s="20" customFormat="1" ht="36">
      <c r="A17" s="33" t="s">
        <v>173</v>
      </c>
      <c r="B17" s="34" t="s">
        <v>174</v>
      </c>
      <c r="C17" s="35" t="s">
        <v>85</v>
      </c>
      <c r="D17" s="15" t="s">
        <v>86</v>
      </c>
      <c r="E17" s="15" t="s">
        <v>21</v>
      </c>
      <c r="F17" s="15" t="s">
        <v>21</v>
      </c>
      <c r="G17" s="36">
        <v>1970</v>
      </c>
      <c r="H17" s="37">
        <v>539470.03</v>
      </c>
      <c r="I17" s="38" t="s">
        <v>132</v>
      </c>
      <c r="J17" s="36" t="s">
        <v>147</v>
      </c>
      <c r="K17" s="36" t="s">
        <v>175</v>
      </c>
      <c r="L17" s="35"/>
      <c r="M17" s="35"/>
      <c r="N17" s="35"/>
      <c r="O17" s="33" t="s">
        <v>173</v>
      </c>
      <c r="P17" s="34" t="s">
        <v>174</v>
      </c>
      <c r="Q17" s="35" t="s">
        <v>176</v>
      </c>
      <c r="R17" s="35" t="s">
        <v>144</v>
      </c>
      <c r="S17" s="35" t="s">
        <v>107</v>
      </c>
      <c r="T17" s="35" t="s">
        <v>107</v>
      </c>
      <c r="U17" s="35" t="s">
        <v>107</v>
      </c>
      <c r="V17" s="35" t="s">
        <v>51</v>
      </c>
      <c r="W17" s="35" t="s">
        <v>96</v>
      </c>
      <c r="X17" s="40" t="s">
        <v>96</v>
      </c>
      <c r="Y17" s="40">
        <v>1</v>
      </c>
      <c r="Z17" s="40" t="s">
        <v>98</v>
      </c>
      <c r="AA17" s="40" t="s">
        <v>98</v>
      </c>
    </row>
    <row r="18" spans="1:27" s="20" customFormat="1" ht="106.5" customHeight="1">
      <c r="A18" s="33" t="s">
        <v>177</v>
      </c>
      <c r="B18" s="34" t="s">
        <v>178</v>
      </c>
      <c r="C18" s="35" t="s">
        <v>166</v>
      </c>
      <c r="D18" s="15" t="s">
        <v>86</v>
      </c>
      <c r="E18" s="15" t="s">
        <v>21</v>
      </c>
      <c r="F18" s="15" t="s">
        <v>21</v>
      </c>
      <c r="G18" s="36" t="s">
        <v>100</v>
      </c>
      <c r="H18" s="37">
        <v>60000</v>
      </c>
      <c r="I18" s="38" t="s">
        <v>88</v>
      </c>
      <c r="J18" s="39" t="s">
        <v>89</v>
      </c>
      <c r="K18" s="36" t="s">
        <v>179</v>
      </c>
      <c r="L18" s="35" t="s">
        <v>180</v>
      </c>
      <c r="M18" s="35" t="s">
        <v>113</v>
      </c>
      <c r="N18" s="35" t="s">
        <v>181</v>
      </c>
      <c r="O18" s="33" t="s">
        <v>177</v>
      </c>
      <c r="P18" s="34" t="s">
        <v>178</v>
      </c>
      <c r="Q18" s="35" t="s">
        <v>182</v>
      </c>
      <c r="R18" s="35" t="s">
        <v>106</v>
      </c>
      <c r="S18" s="35" t="s">
        <v>106</v>
      </c>
      <c r="T18" s="35" t="s">
        <v>51</v>
      </c>
      <c r="U18" s="35" t="s">
        <v>106</v>
      </c>
      <c r="V18" s="35" t="s">
        <v>51</v>
      </c>
      <c r="W18" s="35" t="s">
        <v>96</v>
      </c>
      <c r="X18" s="40">
        <v>35.18</v>
      </c>
      <c r="Y18" s="40" t="s">
        <v>96</v>
      </c>
      <c r="Z18" s="40" t="s">
        <v>98</v>
      </c>
      <c r="AA18" s="40" t="s">
        <v>98</v>
      </c>
    </row>
    <row r="19" spans="1:27" s="20" customFormat="1" ht="102" customHeight="1">
      <c r="A19" s="33" t="s">
        <v>183</v>
      </c>
      <c r="B19" s="34" t="s">
        <v>184</v>
      </c>
      <c r="C19" s="35" t="s">
        <v>166</v>
      </c>
      <c r="D19" s="15" t="s">
        <v>86</v>
      </c>
      <c r="E19" s="15" t="s">
        <v>21</v>
      </c>
      <c r="F19" s="15" t="s">
        <v>21</v>
      </c>
      <c r="G19" s="36" t="s">
        <v>100</v>
      </c>
      <c r="H19" s="37">
        <v>70000</v>
      </c>
      <c r="I19" s="38" t="s">
        <v>88</v>
      </c>
      <c r="J19" s="39" t="s">
        <v>89</v>
      </c>
      <c r="K19" s="36" t="s">
        <v>185</v>
      </c>
      <c r="L19" s="35" t="s">
        <v>186</v>
      </c>
      <c r="M19" s="35" t="s">
        <v>113</v>
      </c>
      <c r="N19" s="35" t="s">
        <v>187</v>
      </c>
      <c r="O19" s="33" t="s">
        <v>183</v>
      </c>
      <c r="P19" s="34" t="s">
        <v>184</v>
      </c>
      <c r="Q19" s="35" t="s">
        <v>188</v>
      </c>
      <c r="R19" s="35" t="s">
        <v>106</v>
      </c>
      <c r="S19" s="35" t="s">
        <v>106</v>
      </c>
      <c r="T19" s="35" t="s">
        <v>51</v>
      </c>
      <c r="U19" s="35" t="s">
        <v>95</v>
      </c>
      <c r="V19" s="35" t="s">
        <v>51</v>
      </c>
      <c r="W19" s="35" t="s">
        <v>51</v>
      </c>
      <c r="X19" s="40">
        <v>227.5</v>
      </c>
      <c r="Y19" s="40" t="s">
        <v>96</v>
      </c>
      <c r="Z19" s="40" t="s">
        <v>98</v>
      </c>
      <c r="AA19" s="40" t="s">
        <v>98</v>
      </c>
    </row>
    <row r="20" spans="1:27" s="20" customFormat="1" ht="70.5" customHeight="1">
      <c r="A20" s="33" t="s">
        <v>189</v>
      </c>
      <c r="B20" s="34" t="s">
        <v>190</v>
      </c>
      <c r="C20" s="35" t="s">
        <v>85</v>
      </c>
      <c r="D20" s="15" t="s">
        <v>86</v>
      </c>
      <c r="E20" s="15" t="s">
        <v>21</v>
      </c>
      <c r="F20" s="15" t="s">
        <v>21</v>
      </c>
      <c r="G20" s="36">
        <v>1930</v>
      </c>
      <c r="H20" s="37">
        <v>400000</v>
      </c>
      <c r="I20" s="38" t="s">
        <v>88</v>
      </c>
      <c r="J20" s="39" t="s">
        <v>89</v>
      </c>
      <c r="K20" s="36" t="s">
        <v>191</v>
      </c>
      <c r="L20" s="35"/>
      <c r="M20" s="35"/>
      <c r="N20" s="35"/>
      <c r="O20" s="33" t="s">
        <v>189</v>
      </c>
      <c r="P20" s="34" t="s">
        <v>190</v>
      </c>
      <c r="Q20" s="35" t="s">
        <v>137</v>
      </c>
      <c r="R20" s="35" t="s">
        <v>106</v>
      </c>
      <c r="S20" s="35" t="s">
        <v>106</v>
      </c>
      <c r="T20" s="35" t="s">
        <v>106</v>
      </c>
      <c r="U20" s="35" t="s">
        <v>106</v>
      </c>
      <c r="V20" s="35" t="s">
        <v>192</v>
      </c>
      <c r="W20" s="35" t="s">
        <v>95</v>
      </c>
      <c r="X20" s="40" t="s">
        <v>96</v>
      </c>
      <c r="Y20" s="40">
        <v>2</v>
      </c>
      <c r="Z20" s="40" t="s">
        <v>108</v>
      </c>
      <c r="AA20" s="40" t="s">
        <v>98</v>
      </c>
    </row>
    <row r="21" spans="1:27" s="20" customFormat="1" ht="157.5" customHeight="1">
      <c r="A21" s="33" t="s">
        <v>193</v>
      </c>
      <c r="B21" s="34" t="s">
        <v>194</v>
      </c>
      <c r="C21" s="35" t="s">
        <v>85</v>
      </c>
      <c r="D21" s="15" t="s">
        <v>86</v>
      </c>
      <c r="E21" s="15" t="s">
        <v>21</v>
      </c>
      <c r="F21" s="15" t="s">
        <v>21</v>
      </c>
      <c r="G21" s="36" t="s">
        <v>195</v>
      </c>
      <c r="H21" s="37">
        <v>40000</v>
      </c>
      <c r="I21" s="38" t="s">
        <v>88</v>
      </c>
      <c r="J21" s="39" t="s">
        <v>89</v>
      </c>
      <c r="K21" s="36" t="s">
        <v>196</v>
      </c>
      <c r="L21" s="35" t="s">
        <v>197</v>
      </c>
      <c r="M21" s="35" t="s">
        <v>198</v>
      </c>
      <c r="N21" s="35" t="s">
        <v>199</v>
      </c>
      <c r="O21" s="33" t="s">
        <v>193</v>
      </c>
      <c r="P21" s="34" t="s">
        <v>194</v>
      </c>
      <c r="Q21" s="35" t="s">
        <v>137</v>
      </c>
      <c r="R21" s="35" t="s">
        <v>200</v>
      </c>
      <c r="S21" s="35" t="s">
        <v>95</v>
      </c>
      <c r="T21" s="35" t="s">
        <v>51</v>
      </c>
      <c r="U21" s="35" t="s">
        <v>107</v>
      </c>
      <c r="V21" s="35" t="s">
        <v>51</v>
      </c>
      <c r="W21" s="35" t="s">
        <v>106</v>
      </c>
      <c r="X21" s="40">
        <v>61</v>
      </c>
      <c r="Y21" s="40">
        <v>2</v>
      </c>
      <c r="Z21" s="40" t="s">
        <v>108</v>
      </c>
      <c r="AA21" s="40" t="s">
        <v>98</v>
      </c>
    </row>
    <row r="22" spans="1:27" s="20" customFormat="1" ht="40.5" customHeight="1">
      <c r="A22" s="33" t="s">
        <v>201</v>
      </c>
      <c r="B22" s="34" t="s">
        <v>202</v>
      </c>
      <c r="C22" s="35" t="s">
        <v>117</v>
      </c>
      <c r="D22" s="15" t="s">
        <v>86</v>
      </c>
      <c r="E22" s="15" t="s">
        <v>21</v>
      </c>
      <c r="F22" s="15" t="s">
        <v>21</v>
      </c>
      <c r="G22" s="36">
        <v>1900</v>
      </c>
      <c r="H22" s="37">
        <v>380000</v>
      </c>
      <c r="I22" s="38" t="s">
        <v>88</v>
      </c>
      <c r="J22" s="39" t="s">
        <v>89</v>
      </c>
      <c r="K22" s="36" t="s">
        <v>203</v>
      </c>
      <c r="L22" s="35"/>
      <c r="M22" s="35"/>
      <c r="N22" s="35"/>
      <c r="O22" s="33" t="s">
        <v>201</v>
      </c>
      <c r="P22" s="34" t="s">
        <v>202</v>
      </c>
      <c r="Q22" s="35" t="s">
        <v>204</v>
      </c>
      <c r="R22" s="35" t="s">
        <v>95</v>
      </c>
      <c r="S22" s="35" t="s">
        <v>106</v>
      </c>
      <c r="T22" s="35" t="s">
        <v>95</v>
      </c>
      <c r="U22" s="35" t="s">
        <v>95</v>
      </c>
      <c r="V22" s="35" t="s">
        <v>192</v>
      </c>
      <c r="W22" s="35" t="s">
        <v>106</v>
      </c>
      <c r="X22" s="40" t="s">
        <v>96</v>
      </c>
      <c r="Y22" s="40">
        <v>2</v>
      </c>
      <c r="Z22" s="40" t="s">
        <v>96</v>
      </c>
      <c r="AA22" s="40" t="s">
        <v>98</v>
      </c>
    </row>
    <row r="23" spans="1:27" s="20" customFormat="1" ht="32.25" customHeight="1">
      <c r="A23" s="33" t="s">
        <v>205</v>
      </c>
      <c r="B23" s="34" t="s">
        <v>206</v>
      </c>
      <c r="C23" s="35" t="s">
        <v>85</v>
      </c>
      <c r="D23" s="15" t="s">
        <v>86</v>
      </c>
      <c r="E23" s="15" t="s">
        <v>21</v>
      </c>
      <c r="F23" s="15" t="s">
        <v>21</v>
      </c>
      <c r="G23" s="36">
        <v>1930</v>
      </c>
      <c r="H23" s="37">
        <v>20000</v>
      </c>
      <c r="I23" s="38" t="s">
        <v>88</v>
      </c>
      <c r="J23" s="39" t="s">
        <v>89</v>
      </c>
      <c r="K23" s="36" t="s">
        <v>207</v>
      </c>
      <c r="L23" s="35"/>
      <c r="M23" s="35"/>
      <c r="N23" s="35"/>
      <c r="O23" s="33" t="s">
        <v>205</v>
      </c>
      <c r="P23" s="34" t="s">
        <v>206</v>
      </c>
      <c r="Q23" s="35" t="s">
        <v>208</v>
      </c>
      <c r="R23" s="35" t="s">
        <v>106</v>
      </c>
      <c r="S23" s="35" t="s">
        <v>96</v>
      </c>
      <c r="T23" s="35" t="s">
        <v>123</v>
      </c>
      <c r="U23" s="35" t="s">
        <v>106</v>
      </c>
      <c r="V23" s="35" t="s">
        <v>51</v>
      </c>
      <c r="W23" s="35" t="s">
        <v>106</v>
      </c>
      <c r="X23" s="40" t="s">
        <v>96</v>
      </c>
      <c r="Y23" s="40">
        <v>1</v>
      </c>
      <c r="Z23" s="40" t="s">
        <v>98</v>
      </c>
      <c r="AA23" s="40" t="s">
        <v>98</v>
      </c>
    </row>
    <row r="24" spans="1:27" s="20" customFormat="1" ht="98.25" customHeight="1">
      <c r="A24" s="33" t="s">
        <v>209</v>
      </c>
      <c r="B24" s="34" t="s">
        <v>210</v>
      </c>
      <c r="C24" s="35" t="s">
        <v>85</v>
      </c>
      <c r="D24" s="15" t="s">
        <v>86</v>
      </c>
      <c r="E24" s="15" t="s">
        <v>21</v>
      </c>
      <c r="F24" s="15" t="s">
        <v>21</v>
      </c>
      <c r="G24" s="36">
        <v>1975</v>
      </c>
      <c r="H24" s="37">
        <v>80000</v>
      </c>
      <c r="I24" s="38" t="s">
        <v>88</v>
      </c>
      <c r="J24" s="39" t="s">
        <v>89</v>
      </c>
      <c r="K24" s="36" t="s">
        <v>211</v>
      </c>
      <c r="L24" s="35" t="s">
        <v>212</v>
      </c>
      <c r="M24" s="35" t="s">
        <v>213</v>
      </c>
      <c r="N24" s="35" t="s">
        <v>214</v>
      </c>
      <c r="O24" s="33" t="s">
        <v>209</v>
      </c>
      <c r="P24" s="34" t="s">
        <v>210</v>
      </c>
      <c r="Q24" s="35" t="s">
        <v>215</v>
      </c>
      <c r="R24" s="35" t="s">
        <v>106</v>
      </c>
      <c r="S24" s="35" t="s">
        <v>106</v>
      </c>
      <c r="T24" s="35" t="s">
        <v>107</v>
      </c>
      <c r="U24" s="35" t="s">
        <v>107</v>
      </c>
      <c r="V24" s="35" t="s">
        <v>192</v>
      </c>
      <c r="W24" s="35" t="s">
        <v>106</v>
      </c>
      <c r="X24" s="40">
        <v>109.96</v>
      </c>
      <c r="Y24" s="40">
        <v>1</v>
      </c>
      <c r="Z24" s="40" t="s">
        <v>98</v>
      </c>
      <c r="AA24" s="40" t="s">
        <v>98</v>
      </c>
    </row>
    <row r="25" spans="1:27" s="20" customFormat="1" ht="135.75" customHeight="1">
      <c r="A25" s="33" t="s">
        <v>216</v>
      </c>
      <c r="B25" s="34" t="s">
        <v>217</v>
      </c>
      <c r="C25" s="35" t="s">
        <v>85</v>
      </c>
      <c r="D25" s="15" t="s">
        <v>86</v>
      </c>
      <c r="E25" s="15" t="s">
        <v>21</v>
      </c>
      <c r="F25" s="15" t="s">
        <v>21</v>
      </c>
      <c r="G25" s="36">
        <v>1970</v>
      </c>
      <c r="H25" s="37">
        <v>60000</v>
      </c>
      <c r="I25" s="38" t="s">
        <v>88</v>
      </c>
      <c r="J25" s="39" t="s">
        <v>89</v>
      </c>
      <c r="K25" s="36" t="s">
        <v>218</v>
      </c>
      <c r="L25" s="35" t="s">
        <v>219</v>
      </c>
      <c r="M25" s="35" t="s">
        <v>220</v>
      </c>
      <c r="N25" s="35" t="s">
        <v>221</v>
      </c>
      <c r="O25" s="33" t="s">
        <v>216</v>
      </c>
      <c r="P25" s="34" t="s">
        <v>217</v>
      </c>
      <c r="Q25" s="35" t="s">
        <v>222</v>
      </c>
      <c r="R25" s="35" t="s">
        <v>106</v>
      </c>
      <c r="S25" s="35" t="s">
        <v>106</v>
      </c>
      <c r="T25" s="35" t="s">
        <v>123</v>
      </c>
      <c r="U25" s="35" t="s">
        <v>107</v>
      </c>
      <c r="V25" s="35" t="s">
        <v>192</v>
      </c>
      <c r="W25" s="35" t="s">
        <v>106</v>
      </c>
      <c r="X25" s="40">
        <v>83.88</v>
      </c>
      <c r="Y25" s="40" t="s">
        <v>96</v>
      </c>
      <c r="Z25" s="40" t="s">
        <v>98</v>
      </c>
      <c r="AA25" s="40" t="s">
        <v>98</v>
      </c>
    </row>
    <row r="26" spans="1:27" s="20" customFormat="1" ht="24">
      <c r="A26" s="33" t="s">
        <v>223</v>
      </c>
      <c r="B26" s="34" t="s">
        <v>224</v>
      </c>
      <c r="C26" s="35" t="s">
        <v>85</v>
      </c>
      <c r="D26" s="15" t="s">
        <v>86</v>
      </c>
      <c r="E26" s="15" t="s">
        <v>21</v>
      </c>
      <c r="F26" s="15" t="s">
        <v>21</v>
      </c>
      <c r="G26" s="36">
        <v>1930</v>
      </c>
      <c r="H26" s="37">
        <v>25000</v>
      </c>
      <c r="I26" s="38" t="s">
        <v>88</v>
      </c>
      <c r="J26" s="39" t="s">
        <v>89</v>
      </c>
      <c r="K26" s="36" t="s">
        <v>225</v>
      </c>
      <c r="L26" s="35"/>
      <c r="M26" s="35"/>
      <c r="N26" s="35"/>
      <c r="O26" s="33" t="s">
        <v>223</v>
      </c>
      <c r="P26" s="34" t="s">
        <v>224</v>
      </c>
      <c r="Q26" s="35" t="s">
        <v>226</v>
      </c>
      <c r="R26" s="35" t="s">
        <v>106</v>
      </c>
      <c r="S26" s="35" t="s">
        <v>106</v>
      </c>
      <c r="T26" s="35" t="s">
        <v>123</v>
      </c>
      <c r="U26" s="35" t="s">
        <v>107</v>
      </c>
      <c r="V26" s="35" t="s">
        <v>51</v>
      </c>
      <c r="W26" s="35" t="s">
        <v>106</v>
      </c>
      <c r="X26" s="40" t="s">
        <v>96</v>
      </c>
      <c r="Y26" s="40" t="s">
        <v>96</v>
      </c>
      <c r="Z26" s="40" t="s">
        <v>108</v>
      </c>
      <c r="AA26" s="40" t="s">
        <v>98</v>
      </c>
    </row>
    <row r="27" spans="1:27" s="20" customFormat="1" ht="24">
      <c r="A27" s="33" t="s">
        <v>227</v>
      </c>
      <c r="B27" s="34" t="s">
        <v>228</v>
      </c>
      <c r="C27" s="35" t="s">
        <v>85</v>
      </c>
      <c r="D27" s="15" t="s">
        <v>86</v>
      </c>
      <c r="E27" s="15" t="s">
        <v>21</v>
      </c>
      <c r="F27" s="15" t="s">
        <v>21</v>
      </c>
      <c r="G27" s="36">
        <v>1930</v>
      </c>
      <c r="H27" s="37">
        <v>55000</v>
      </c>
      <c r="I27" s="38" t="s">
        <v>132</v>
      </c>
      <c r="J27" s="39" t="s">
        <v>89</v>
      </c>
      <c r="K27" s="36" t="s">
        <v>229</v>
      </c>
      <c r="L27" s="35"/>
      <c r="M27" s="35"/>
      <c r="N27" s="35"/>
      <c r="O27" s="33" t="s">
        <v>227</v>
      </c>
      <c r="P27" s="34" t="s">
        <v>228</v>
      </c>
      <c r="Q27" s="35" t="s">
        <v>230</v>
      </c>
      <c r="R27" s="35" t="s">
        <v>106</v>
      </c>
      <c r="S27" s="35" t="s">
        <v>106</v>
      </c>
      <c r="T27" s="35" t="s">
        <v>107</v>
      </c>
      <c r="U27" s="35" t="s">
        <v>106</v>
      </c>
      <c r="V27" s="35" t="s">
        <v>192</v>
      </c>
      <c r="W27" s="35" t="s">
        <v>107</v>
      </c>
      <c r="X27" s="40" t="s">
        <v>96</v>
      </c>
      <c r="Y27" s="40" t="s">
        <v>96</v>
      </c>
      <c r="Z27" s="40" t="s">
        <v>96</v>
      </c>
      <c r="AA27" s="40" t="s">
        <v>98</v>
      </c>
    </row>
    <row r="28" spans="1:27" s="20" customFormat="1" ht="36">
      <c r="A28" s="33" t="s">
        <v>231</v>
      </c>
      <c r="B28" s="34" t="s">
        <v>232</v>
      </c>
      <c r="C28" s="35" t="s">
        <v>117</v>
      </c>
      <c r="D28" s="15" t="s">
        <v>86</v>
      </c>
      <c r="E28" s="15" t="s">
        <v>21</v>
      </c>
      <c r="F28" s="15" t="s">
        <v>21</v>
      </c>
      <c r="G28" s="36">
        <v>1985</v>
      </c>
      <c r="H28" s="37">
        <v>10000</v>
      </c>
      <c r="I28" s="38" t="s">
        <v>88</v>
      </c>
      <c r="J28" s="39" t="s">
        <v>89</v>
      </c>
      <c r="K28" s="36" t="s">
        <v>113</v>
      </c>
      <c r="L28" s="35"/>
      <c r="M28" s="35"/>
      <c r="N28" s="35"/>
      <c r="O28" s="33" t="s">
        <v>231</v>
      </c>
      <c r="P28" s="34" t="s">
        <v>232</v>
      </c>
      <c r="Q28" s="35" t="s">
        <v>137</v>
      </c>
      <c r="R28" s="35" t="s">
        <v>106</v>
      </c>
      <c r="S28" s="35" t="s">
        <v>51</v>
      </c>
      <c r="T28" s="35" t="s">
        <v>51</v>
      </c>
      <c r="U28" s="35" t="s">
        <v>51</v>
      </c>
      <c r="V28" s="35" t="s">
        <v>51</v>
      </c>
      <c r="W28" s="35" t="s">
        <v>51</v>
      </c>
      <c r="X28" s="40" t="s">
        <v>96</v>
      </c>
      <c r="Y28" s="40" t="s">
        <v>96</v>
      </c>
      <c r="Z28" s="40" t="s">
        <v>96</v>
      </c>
      <c r="AA28" s="40" t="s">
        <v>98</v>
      </c>
    </row>
    <row r="29" spans="1:27" s="20" customFormat="1" ht="24">
      <c r="A29" s="33" t="s">
        <v>233</v>
      </c>
      <c r="B29" s="34" t="s">
        <v>234</v>
      </c>
      <c r="C29" s="35" t="s">
        <v>235</v>
      </c>
      <c r="D29" s="15" t="s">
        <v>86</v>
      </c>
      <c r="E29" s="15" t="s">
        <v>21</v>
      </c>
      <c r="F29" s="15" t="s">
        <v>21</v>
      </c>
      <c r="G29" s="36">
        <v>1935</v>
      </c>
      <c r="H29" s="37">
        <v>150000</v>
      </c>
      <c r="I29" s="38" t="s">
        <v>88</v>
      </c>
      <c r="J29" s="39" t="s">
        <v>89</v>
      </c>
      <c r="K29" s="36" t="s">
        <v>236</v>
      </c>
      <c r="L29" s="35"/>
      <c r="M29" s="35"/>
      <c r="N29" s="35"/>
      <c r="O29" s="33" t="s">
        <v>233</v>
      </c>
      <c r="P29" s="34" t="s">
        <v>234</v>
      </c>
      <c r="Q29" s="35" t="s">
        <v>237</v>
      </c>
      <c r="R29" s="35" t="s">
        <v>106</v>
      </c>
      <c r="S29" s="35" t="s">
        <v>96</v>
      </c>
      <c r="T29" s="35" t="s">
        <v>96</v>
      </c>
      <c r="U29" s="35" t="s">
        <v>96</v>
      </c>
      <c r="V29" s="35" t="s">
        <v>51</v>
      </c>
      <c r="W29" s="35" t="s">
        <v>96</v>
      </c>
      <c r="X29" s="40" t="s">
        <v>96</v>
      </c>
      <c r="Y29" s="40" t="s">
        <v>96</v>
      </c>
      <c r="Z29" s="40" t="s">
        <v>96</v>
      </c>
      <c r="AA29" s="40" t="s">
        <v>98</v>
      </c>
    </row>
    <row r="30" spans="1:27" s="20" customFormat="1" ht="24">
      <c r="A30" s="33" t="s">
        <v>238</v>
      </c>
      <c r="B30" s="34" t="s">
        <v>239</v>
      </c>
      <c r="C30" s="35" t="s">
        <v>235</v>
      </c>
      <c r="D30" s="15" t="s">
        <v>86</v>
      </c>
      <c r="E30" s="15" t="s">
        <v>21</v>
      </c>
      <c r="F30" s="15" t="s">
        <v>21</v>
      </c>
      <c r="G30" s="36">
        <v>1930</v>
      </c>
      <c r="H30" s="37">
        <v>100000</v>
      </c>
      <c r="I30" s="38" t="s">
        <v>88</v>
      </c>
      <c r="J30" s="39" t="s">
        <v>89</v>
      </c>
      <c r="K30" s="36" t="s">
        <v>240</v>
      </c>
      <c r="L30" s="35"/>
      <c r="M30" s="35"/>
      <c r="N30" s="35"/>
      <c r="O30" s="33" t="s">
        <v>238</v>
      </c>
      <c r="P30" s="34" t="s">
        <v>239</v>
      </c>
      <c r="Q30" s="35" t="s">
        <v>241</v>
      </c>
      <c r="R30" s="35" t="s">
        <v>106</v>
      </c>
      <c r="S30" s="35" t="s">
        <v>106</v>
      </c>
      <c r="T30" s="35" t="s">
        <v>96</v>
      </c>
      <c r="U30" s="35" t="s">
        <v>96</v>
      </c>
      <c r="V30" s="35" t="s">
        <v>51</v>
      </c>
      <c r="W30" s="35" t="s">
        <v>106</v>
      </c>
      <c r="X30" s="40" t="s">
        <v>96</v>
      </c>
      <c r="Y30" s="40" t="s">
        <v>96</v>
      </c>
      <c r="Z30" s="40" t="s">
        <v>96</v>
      </c>
      <c r="AA30" s="40" t="s">
        <v>98</v>
      </c>
    </row>
    <row r="31" spans="1:27" s="20" customFormat="1" ht="36">
      <c r="A31" s="33" t="s">
        <v>242</v>
      </c>
      <c r="B31" s="34" t="s">
        <v>243</v>
      </c>
      <c r="C31" s="35" t="s">
        <v>117</v>
      </c>
      <c r="D31" s="15" t="s">
        <v>86</v>
      </c>
      <c r="E31" s="15" t="s">
        <v>21</v>
      </c>
      <c r="F31" s="15" t="s">
        <v>21</v>
      </c>
      <c r="G31" s="36">
        <v>1930</v>
      </c>
      <c r="H31" s="37">
        <v>10000</v>
      </c>
      <c r="I31" s="38" t="s">
        <v>132</v>
      </c>
      <c r="J31" s="39" t="s">
        <v>89</v>
      </c>
      <c r="K31" s="36" t="s">
        <v>113</v>
      </c>
      <c r="L31" s="35"/>
      <c r="M31" s="35"/>
      <c r="N31" s="35"/>
      <c r="O31" s="33" t="s">
        <v>242</v>
      </c>
      <c r="P31" s="34" t="s">
        <v>243</v>
      </c>
      <c r="Q31" s="35" t="s">
        <v>137</v>
      </c>
      <c r="R31" s="35" t="s">
        <v>106</v>
      </c>
      <c r="S31" s="35" t="s">
        <v>51</v>
      </c>
      <c r="T31" s="35" t="s">
        <v>96</v>
      </c>
      <c r="U31" s="35" t="s">
        <v>96</v>
      </c>
      <c r="V31" s="35" t="s">
        <v>51</v>
      </c>
      <c r="W31" s="35" t="s">
        <v>96</v>
      </c>
      <c r="X31" s="40" t="s">
        <v>96</v>
      </c>
      <c r="Y31" s="40" t="s">
        <v>96</v>
      </c>
      <c r="Z31" s="40" t="s">
        <v>96</v>
      </c>
      <c r="AA31" s="40" t="s">
        <v>98</v>
      </c>
    </row>
    <row r="32" spans="1:27" s="20" customFormat="1" ht="39" customHeight="1">
      <c r="A32" s="33" t="s">
        <v>244</v>
      </c>
      <c r="B32" s="34" t="s">
        <v>245</v>
      </c>
      <c r="C32" s="35" t="s">
        <v>235</v>
      </c>
      <c r="D32" s="15" t="s">
        <v>86</v>
      </c>
      <c r="E32" s="15" t="s">
        <v>21</v>
      </c>
      <c r="F32" s="15" t="s">
        <v>21</v>
      </c>
      <c r="G32" s="36">
        <v>1970</v>
      </c>
      <c r="H32" s="37">
        <v>80000</v>
      </c>
      <c r="I32" s="38" t="s">
        <v>88</v>
      </c>
      <c r="J32" s="39" t="s">
        <v>89</v>
      </c>
      <c r="K32" s="36" t="s">
        <v>246</v>
      </c>
      <c r="L32" s="35"/>
      <c r="M32" s="35"/>
      <c r="N32" s="35"/>
      <c r="O32" s="33" t="s">
        <v>244</v>
      </c>
      <c r="P32" s="34" t="s">
        <v>245</v>
      </c>
      <c r="Q32" s="35" t="s">
        <v>137</v>
      </c>
      <c r="R32" s="35" t="s">
        <v>106</v>
      </c>
      <c r="S32" s="35" t="s">
        <v>96</v>
      </c>
      <c r="T32" s="35" t="s">
        <v>96</v>
      </c>
      <c r="U32" s="35" t="s">
        <v>96</v>
      </c>
      <c r="V32" s="35" t="s">
        <v>51</v>
      </c>
      <c r="W32" s="35" t="s">
        <v>96</v>
      </c>
      <c r="X32" s="40" t="s">
        <v>96</v>
      </c>
      <c r="Y32" s="40" t="s">
        <v>96</v>
      </c>
      <c r="Z32" s="40" t="s">
        <v>96</v>
      </c>
      <c r="AA32" s="40" t="s">
        <v>98</v>
      </c>
    </row>
    <row r="33" spans="1:27" s="20" customFormat="1" ht="24">
      <c r="A33" s="33" t="s">
        <v>247</v>
      </c>
      <c r="B33" s="34" t="s">
        <v>248</v>
      </c>
      <c r="C33" s="35" t="s">
        <v>235</v>
      </c>
      <c r="D33" s="15" t="s">
        <v>86</v>
      </c>
      <c r="E33" s="15" t="s">
        <v>21</v>
      </c>
      <c r="F33" s="15" t="s">
        <v>21</v>
      </c>
      <c r="G33" s="36">
        <v>1936</v>
      </c>
      <c r="H33" s="37">
        <v>60000</v>
      </c>
      <c r="I33" s="38" t="s">
        <v>88</v>
      </c>
      <c r="J33" s="39" t="s">
        <v>89</v>
      </c>
      <c r="K33" s="36" t="s">
        <v>249</v>
      </c>
      <c r="L33" s="35"/>
      <c r="M33" s="35"/>
      <c r="N33" s="35"/>
      <c r="O33" s="33" t="s">
        <v>247</v>
      </c>
      <c r="P33" s="34" t="s">
        <v>248</v>
      </c>
      <c r="Q33" s="35" t="s">
        <v>250</v>
      </c>
      <c r="R33" s="35" t="s">
        <v>95</v>
      </c>
      <c r="S33" s="35" t="s">
        <v>96</v>
      </c>
      <c r="T33" s="35" t="s">
        <v>96</v>
      </c>
      <c r="U33" s="35" t="s">
        <v>96</v>
      </c>
      <c r="V33" s="35" t="s">
        <v>51</v>
      </c>
      <c r="W33" s="35" t="s">
        <v>96</v>
      </c>
      <c r="X33" s="40" t="s">
        <v>96</v>
      </c>
      <c r="Y33" s="40" t="s">
        <v>96</v>
      </c>
      <c r="Z33" s="40" t="s">
        <v>96</v>
      </c>
      <c r="AA33" s="40" t="s">
        <v>98</v>
      </c>
    </row>
    <row r="34" spans="1:27" s="20" customFormat="1" ht="36" customHeight="1">
      <c r="A34" s="33" t="s">
        <v>251</v>
      </c>
      <c r="B34" s="34" t="s">
        <v>252</v>
      </c>
      <c r="C34" s="35" t="s">
        <v>235</v>
      </c>
      <c r="D34" s="15" t="s">
        <v>86</v>
      </c>
      <c r="E34" s="15" t="s">
        <v>21</v>
      </c>
      <c r="F34" s="15" t="s">
        <v>21</v>
      </c>
      <c r="G34" s="36">
        <v>1930</v>
      </c>
      <c r="H34" s="37">
        <v>40000</v>
      </c>
      <c r="I34" s="38" t="s">
        <v>88</v>
      </c>
      <c r="J34" s="39" t="s">
        <v>89</v>
      </c>
      <c r="K34" s="36" t="s">
        <v>253</v>
      </c>
      <c r="L34" s="35"/>
      <c r="M34" s="35"/>
      <c r="N34" s="35"/>
      <c r="O34" s="33" t="s">
        <v>251</v>
      </c>
      <c r="P34" s="34" t="s">
        <v>252</v>
      </c>
      <c r="Q34" s="35" t="s">
        <v>137</v>
      </c>
      <c r="R34" s="35" t="s">
        <v>106</v>
      </c>
      <c r="S34" s="35" t="s">
        <v>96</v>
      </c>
      <c r="T34" s="35" t="s">
        <v>96</v>
      </c>
      <c r="U34" s="35" t="s">
        <v>96</v>
      </c>
      <c r="V34" s="35" t="s">
        <v>51</v>
      </c>
      <c r="W34" s="35" t="s">
        <v>96</v>
      </c>
      <c r="X34" s="40" t="s">
        <v>96</v>
      </c>
      <c r="Y34" s="40" t="s">
        <v>96</v>
      </c>
      <c r="Z34" s="40" t="s">
        <v>96</v>
      </c>
      <c r="AA34" s="40" t="s">
        <v>98</v>
      </c>
    </row>
    <row r="35" spans="1:27" s="20" customFormat="1" ht="36">
      <c r="A35" s="33" t="s">
        <v>254</v>
      </c>
      <c r="B35" s="34" t="s">
        <v>255</v>
      </c>
      <c r="C35" s="35" t="s">
        <v>117</v>
      </c>
      <c r="D35" s="15" t="s">
        <v>86</v>
      </c>
      <c r="E35" s="15" t="s">
        <v>21</v>
      </c>
      <c r="F35" s="15" t="s">
        <v>21</v>
      </c>
      <c r="G35" s="36">
        <v>1935</v>
      </c>
      <c r="H35" s="37">
        <v>10000</v>
      </c>
      <c r="I35" s="38" t="s">
        <v>88</v>
      </c>
      <c r="J35" s="39" t="s">
        <v>89</v>
      </c>
      <c r="K35" s="36" t="s">
        <v>113</v>
      </c>
      <c r="L35" s="35"/>
      <c r="M35" s="35"/>
      <c r="N35" s="35"/>
      <c r="O35" s="33" t="s">
        <v>254</v>
      </c>
      <c r="P35" s="34" t="s">
        <v>255</v>
      </c>
      <c r="Q35" s="35" t="s">
        <v>137</v>
      </c>
      <c r="R35" s="35" t="s">
        <v>106</v>
      </c>
      <c r="S35" s="35" t="s">
        <v>51</v>
      </c>
      <c r="T35" s="35" t="s">
        <v>51</v>
      </c>
      <c r="U35" s="35" t="s">
        <v>96</v>
      </c>
      <c r="V35" s="35" t="s">
        <v>51</v>
      </c>
      <c r="W35" s="35" t="s">
        <v>96</v>
      </c>
      <c r="X35" s="40" t="s">
        <v>96</v>
      </c>
      <c r="Y35" s="40" t="s">
        <v>96</v>
      </c>
      <c r="Z35" s="40" t="s">
        <v>96</v>
      </c>
      <c r="AA35" s="40" t="s">
        <v>98</v>
      </c>
    </row>
    <row r="36" spans="1:27" s="20" customFormat="1" ht="36">
      <c r="A36" s="33" t="s">
        <v>256</v>
      </c>
      <c r="B36" s="34" t="s">
        <v>257</v>
      </c>
      <c r="C36" s="35" t="s">
        <v>117</v>
      </c>
      <c r="D36" s="15" t="s">
        <v>86</v>
      </c>
      <c r="E36" s="15" t="s">
        <v>21</v>
      </c>
      <c r="F36" s="15" t="s">
        <v>21</v>
      </c>
      <c r="G36" s="36">
        <v>1930</v>
      </c>
      <c r="H36" s="37">
        <v>80000</v>
      </c>
      <c r="I36" s="38" t="s">
        <v>88</v>
      </c>
      <c r="J36" s="39" t="s">
        <v>89</v>
      </c>
      <c r="K36" s="36" t="s">
        <v>113</v>
      </c>
      <c r="L36" s="35"/>
      <c r="M36" s="35"/>
      <c r="N36" s="35"/>
      <c r="O36" s="33" t="s">
        <v>256</v>
      </c>
      <c r="P36" s="34" t="s">
        <v>257</v>
      </c>
      <c r="Q36" s="35" t="s">
        <v>137</v>
      </c>
      <c r="R36" s="35" t="s">
        <v>106</v>
      </c>
      <c r="S36" s="35" t="s">
        <v>51</v>
      </c>
      <c r="T36" s="35" t="s">
        <v>51</v>
      </c>
      <c r="U36" s="35" t="s">
        <v>96</v>
      </c>
      <c r="V36" s="35" t="s">
        <v>51</v>
      </c>
      <c r="W36" s="35" t="s">
        <v>96</v>
      </c>
      <c r="X36" s="40" t="s">
        <v>96</v>
      </c>
      <c r="Y36" s="40" t="s">
        <v>96</v>
      </c>
      <c r="Z36" s="40" t="s">
        <v>96</v>
      </c>
      <c r="AA36" s="40" t="s">
        <v>98</v>
      </c>
    </row>
    <row r="37" spans="1:27" s="20" customFormat="1" ht="84">
      <c r="A37" s="33" t="s">
        <v>258</v>
      </c>
      <c r="B37" s="34" t="s">
        <v>259</v>
      </c>
      <c r="C37" s="35" t="s">
        <v>235</v>
      </c>
      <c r="D37" s="15" t="s">
        <v>86</v>
      </c>
      <c r="E37" s="15" t="s">
        <v>21</v>
      </c>
      <c r="F37" s="15" t="s">
        <v>21</v>
      </c>
      <c r="G37" s="36">
        <v>1939</v>
      </c>
      <c r="H37" s="37">
        <v>400000</v>
      </c>
      <c r="I37" s="38" t="s">
        <v>88</v>
      </c>
      <c r="J37" s="39" t="s">
        <v>89</v>
      </c>
      <c r="K37" s="36" t="s">
        <v>260</v>
      </c>
      <c r="L37" s="35" t="s">
        <v>261</v>
      </c>
      <c r="M37" s="35" t="s">
        <v>262</v>
      </c>
      <c r="N37" s="35" t="s">
        <v>263</v>
      </c>
      <c r="O37" s="33" t="s">
        <v>258</v>
      </c>
      <c r="P37" s="34" t="s">
        <v>259</v>
      </c>
      <c r="Q37" s="35" t="s">
        <v>264</v>
      </c>
      <c r="R37" s="35" t="s">
        <v>106</v>
      </c>
      <c r="S37" s="35" t="s">
        <v>106</v>
      </c>
      <c r="T37" s="35" t="s">
        <v>265</v>
      </c>
      <c r="U37" s="35" t="s">
        <v>106</v>
      </c>
      <c r="V37" s="35" t="s">
        <v>106</v>
      </c>
      <c r="W37" s="35" t="s">
        <v>95</v>
      </c>
      <c r="X37" s="40">
        <v>224.32</v>
      </c>
      <c r="Y37" s="40" t="s">
        <v>96</v>
      </c>
      <c r="Z37" s="40" t="s">
        <v>108</v>
      </c>
      <c r="AA37" s="40" t="s">
        <v>98</v>
      </c>
    </row>
    <row r="38" spans="1:27" s="20" customFormat="1" ht="40.5" customHeight="1">
      <c r="A38" s="33" t="s">
        <v>266</v>
      </c>
      <c r="B38" s="34" t="s">
        <v>267</v>
      </c>
      <c r="C38" s="35" t="s">
        <v>235</v>
      </c>
      <c r="D38" s="15" t="s">
        <v>86</v>
      </c>
      <c r="E38" s="15" t="s">
        <v>21</v>
      </c>
      <c r="F38" s="15" t="s">
        <v>21</v>
      </c>
      <c r="G38" s="36">
        <v>1930</v>
      </c>
      <c r="H38" s="37">
        <v>100000</v>
      </c>
      <c r="I38" s="38" t="s">
        <v>88</v>
      </c>
      <c r="J38" s="39" t="s">
        <v>89</v>
      </c>
      <c r="K38" s="36" t="s">
        <v>268</v>
      </c>
      <c r="L38" s="35" t="s">
        <v>96</v>
      </c>
      <c r="M38" s="35" t="s">
        <v>96</v>
      </c>
      <c r="N38" s="35" t="s">
        <v>96</v>
      </c>
      <c r="O38" s="33" t="s">
        <v>266</v>
      </c>
      <c r="P38" s="34" t="s">
        <v>267</v>
      </c>
      <c r="Q38" s="35" t="s">
        <v>137</v>
      </c>
      <c r="R38" s="35" t="s">
        <v>106</v>
      </c>
      <c r="S38" s="35" t="s">
        <v>106</v>
      </c>
      <c r="T38" s="35" t="s">
        <v>96</v>
      </c>
      <c r="U38" s="35" t="s">
        <v>106</v>
      </c>
      <c r="V38" s="35" t="s">
        <v>51</v>
      </c>
      <c r="W38" s="35" t="s">
        <v>96</v>
      </c>
      <c r="X38" s="40" t="s">
        <v>96</v>
      </c>
      <c r="Y38" s="40" t="s">
        <v>96</v>
      </c>
      <c r="Z38" s="40" t="s">
        <v>96</v>
      </c>
      <c r="AA38" s="40" t="s">
        <v>98</v>
      </c>
    </row>
    <row r="39" spans="1:27" s="20" customFormat="1" ht="99.75" customHeight="1">
      <c r="A39" s="33" t="s">
        <v>269</v>
      </c>
      <c r="B39" s="34" t="s">
        <v>270</v>
      </c>
      <c r="C39" s="35" t="s">
        <v>117</v>
      </c>
      <c r="D39" s="15" t="s">
        <v>86</v>
      </c>
      <c r="E39" s="15" t="s">
        <v>21</v>
      </c>
      <c r="F39" s="15" t="s">
        <v>21</v>
      </c>
      <c r="G39" s="36" t="s">
        <v>167</v>
      </c>
      <c r="H39" s="37">
        <v>50000</v>
      </c>
      <c r="I39" s="38" t="s">
        <v>88</v>
      </c>
      <c r="J39" s="39" t="s">
        <v>89</v>
      </c>
      <c r="K39" s="36" t="s">
        <v>271</v>
      </c>
      <c r="L39" s="35" t="s">
        <v>272</v>
      </c>
      <c r="M39" s="35" t="s">
        <v>96</v>
      </c>
      <c r="N39" s="35" t="s">
        <v>273</v>
      </c>
      <c r="O39" s="33" t="s">
        <v>269</v>
      </c>
      <c r="P39" s="34" t="s">
        <v>270</v>
      </c>
      <c r="Q39" s="35" t="s">
        <v>137</v>
      </c>
      <c r="R39" s="35" t="s">
        <v>106</v>
      </c>
      <c r="S39" s="35" t="s">
        <v>96</v>
      </c>
      <c r="T39" s="35" t="s">
        <v>51</v>
      </c>
      <c r="U39" s="35" t="s">
        <v>106</v>
      </c>
      <c r="V39" s="35" t="s">
        <v>51</v>
      </c>
      <c r="W39" s="35" t="s">
        <v>51</v>
      </c>
      <c r="X39" s="40">
        <v>111.72</v>
      </c>
      <c r="Y39" s="40" t="s">
        <v>96</v>
      </c>
      <c r="Z39" s="40" t="s">
        <v>98</v>
      </c>
      <c r="AA39" s="40" t="s">
        <v>98</v>
      </c>
    </row>
    <row r="40" spans="1:27" s="20" customFormat="1" ht="36" customHeight="1">
      <c r="A40" s="33" t="s">
        <v>274</v>
      </c>
      <c r="B40" s="34" t="s">
        <v>275</v>
      </c>
      <c r="C40" s="35" t="s">
        <v>85</v>
      </c>
      <c r="D40" s="15" t="s">
        <v>86</v>
      </c>
      <c r="E40" s="15" t="s">
        <v>21</v>
      </c>
      <c r="F40" s="15" t="s">
        <v>21</v>
      </c>
      <c r="G40" s="36">
        <v>1980</v>
      </c>
      <c r="H40" s="37">
        <v>188000</v>
      </c>
      <c r="I40" s="38" t="s">
        <v>132</v>
      </c>
      <c r="J40" s="39" t="s">
        <v>89</v>
      </c>
      <c r="K40" s="36" t="s">
        <v>276</v>
      </c>
      <c r="L40" s="35" t="s">
        <v>96</v>
      </c>
      <c r="M40" s="35" t="s">
        <v>96</v>
      </c>
      <c r="N40" s="35" t="s">
        <v>96</v>
      </c>
      <c r="O40" s="33" t="s">
        <v>274</v>
      </c>
      <c r="P40" s="34" t="s">
        <v>275</v>
      </c>
      <c r="Q40" s="35" t="s">
        <v>137</v>
      </c>
      <c r="R40" s="35" t="s">
        <v>106</v>
      </c>
      <c r="S40" s="35" t="s">
        <v>96</v>
      </c>
      <c r="T40" s="35" t="s">
        <v>96</v>
      </c>
      <c r="U40" s="35" t="s">
        <v>106</v>
      </c>
      <c r="V40" s="35" t="s">
        <v>51</v>
      </c>
      <c r="W40" s="35" t="s">
        <v>106</v>
      </c>
      <c r="X40" s="40" t="s">
        <v>96</v>
      </c>
      <c r="Y40" s="40" t="s">
        <v>96</v>
      </c>
      <c r="Z40" s="40" t="s">
        <v>98</v>
      </c>
      <c r="AA40" s="40" t="s">
        <v>98</v>
      </c>
    </row>
    <row r="41" spans="1:27" s="20" customFormat="1" ht="36" customHeight="1">
      <c r="A41" s="33" t="s">
        <v>277</v>
      </c>
      <c r="B41" s="43" t="s">
        <v>278</v>
      </c>
      <c r="C41" s="36" t="s">
        <v>279</v>
      </c>
      <c r="D41" s="15" t="s">
        <v>86</v>
      </c>
      <c r="E41" s="15" t="s">
        <v>21</v>
      </c>
      <c r="F41" s="15" t="s">
        <v>21</v>
      </c>
      <c r="G41" s="36">
        <v>1934</v>
      </c>
      <c r="H41" s="37">
        <v>15000</v>
      </c>
      <c r="I41" s="38" t="s">
        <v>88</v>
      </c>
      <c r="J41" s="39" t="s">
        <v>89</v>
      </c>
      <c r="K41" s="36" t="s">
        <v>280</v>
      </c>
      <c r="L41" s="36" t="s">
        <v>96</v>
      </c>
      <c r="M41" s="36" t="s">
        <v>96</v>
      </c>
      <c r="N41" s="36" t="s">
        <v>96</v>
      </c>
      <c r="O41" s="33" t="s">
        <v>277</v>
      </c>
      <c r="P41" s="43" t="s">
        <v>278</v>
      </c>
      <c r="Q41" s="45"/>
      <c r="R41" s="36" t="s">
        <v>106</v>
      </c>
      <c r="S41" s="36" t="s">
        <v>96</v>
      </c>
      <c r="T41" s="36" t="s">
        <v>96</v>
      </c>
      <c r="U41" s="36" t="s">
        <v>96</v>
      </c>
      <c r="V41" s="36" t="s">
        <v>51</v>
      </c>
      <c r="W41" s="36" t="s">
        <v>96</v>
      </c>
      <c r="X41" s="36" t="s">
        <v>96</v>
      </c>
      <c r="Y41" s="36" t="s">
        <v>96</v>
      </c>
      <c r="Z41" s="36" t="s">
        <v>96</v>
      </c>
      <c r="AA41" s="44" t="s">
        <v>98</v>
      </c>
    </row>
    <row r="42" spans="1:27" s="20" customFormat="1" ht="93" customHeight="1">
      <c r="A42" s="33" t="s">
        <v>281</v>
      </c>
      <c r="B42" s="43" t="s">
        <v>282</v>
      </c>
      <c r="C42" s="36" t="s">
        <v>85</v>
      </c>
      <c r="D42" s="15" t="s">
        <v>86</v>
      </c>
      <c r="E42" s="15" t="s">
        <v>21</v>
      </c>
      <c r="F42" s="15" t="s">
        <v>21</v>
      </c>
      <c r="G42" s="36">
        <v>1986</v>
      </c>
      <c r="H42" s="242" t="s">
        <v>283</v>
      </c>
      <c r="I42" s="46" t="s">
        <v>132</v>
      </c>
      <c r="J42" s="47" t="s">
        <v>284</v>
      </c>
      <c r="K42" s="47" t="s">
        <v>285</v>
      </c>
      <c r="L42" s="15" t="s">
        <v>286</v>
      </c>
      <c r="M42" s="15"/>
      <c r="N42" s="15" t="s">
        <v>287</v>
      </c>
      <c r="O42" s="33" t="s">
        <v>281</v>
      </c>
      <c r="P42" s="43" t="s">
        <v>288</v>
      </c>
      <c r="Q42" s="48"/>
      <c r="R42" s="49" t="s">
        <v>106</v>
      </c>
      <c r="S42" s="49" t="s">
        <v>106</v>
      </c>
      <c r="T42" s="49" t="s">
        <v>289</v>
      </c>
      <c r="U42" s="49" t="s">
        <v>95</v>
      </c>
      <c r="V42" s="49" t="s">
        <v>51</v>
      </c>
      <c r="W42" s="49" t="s">
        <v>106</v>
      </c>
      <c r="X42" s="12" t="s">
        <v>290</v>
      </c>
      <c r="Y42" s="12" t="s">
        <v>291</v>
      </c>
      <c r="Z42" s="12" t="s">
        <v>108</v>
      </c>
      <c r="AA42" s="12" t="s">
        <v>98</v>
      </c>
    </row>
    <row r="43" spans="1:27" s="20" customFormat="1" ht="36" customHeight="1">
      <c r="A43" s="33" t="s">
        <v>292</v>
      </c>
      <c r="B43" s="43" t="s">
        <v>293</v>
      </c>
      <c r="C43" s="36" t="s">
        <v>279</v>
      </c>
      <c r="D43" s="15" t="s">
        <v>86</v>
      </c>
      <c r="E43" s="15" t="s">
        <v>21</v>
      </c>
      <c r="F43" s="15" t="s">
        <v>21</v>
      </c>
      <c r="G43" s="36">
        <v>1986</v>
      </c>
      <c r="H43" s="242"/>
      <c r="I43" s="38" t="s">
        <v>132</v>
      </c>
      <c r="J43" s="39" t="s">
        <v>89</v>
      </c>
      <c r="K43" s="36" t="s">
        <v>294</v>
      </c>
      <c r="L43" s="36" t="s">
        <v>96</v>
      </c>
      <c r="M43" s="36" t="s">
        <v>96</v>
      </c>
      <c r="N43" s="36" t="s">
        <v>96</v>
      </c>
      <c r="O43" s="33" t="s">
        <v>292</v>
      </c>
      <c r="P43" s="43" t="s">
        <v>295</v>
      </c>
      <c r="Q43" s="45"/>
      <c r="R43" s="36" t="s">
        <v>106</v>
      </c>
      <c r="S43" s="36" t="s">
        <v>96</v>
      </c>
      <c r="T43" s="36" t="s">
        <v>96</v>
      </c>
      <c r="U43" s="36" t="s">
        <v>106</v>
      </c>
      <c r="V43" s="36" t="s">
        <v>51</v>
      </c>
      <c r="W43" s="36" t="s">
        <v>96</v>
      </c>
      <c r="X43" s="36" t="s">
        <v>96</v>
      </c>
      <c r="Y43" s="36" t="s">
        <v>96</v>
      </c>
      <c r="Z43" s="44" t="s">
        <v>98</v>
      </c>
      <c r="AA43" s="44" t="s">
        <v>98</v>
      </c>
    </row>
    <row r="44" spans="1:27" s="20" customFormat="1" ht="36" customHeight="1">
      <c r="A44" s="33" t="s">
        <v>296</v>
      </c>
      <c r="B44" s="43" t="s">
        <v>297</v>
      </c>
      <c r="C44" s="36" t="s">
        <v>85</v>
      </c>
      <c r="D44" s="15" t="s">
        <v>86</v>
      </c>
      <c r="E44" s="15" t="s">
        <v>21</v>
      </c>
      <c r="F44" s="15" t="s">
        <v>21</v>
      </c>
      <c r="G44" s="36">
        <v>2013</v>
      </c>
      <c r="H44" s="37">
        <v>388366.95</v>
      </c>
      <c r="I44" s="38" t="s">
        <v>132</v>
      </c>
      <c r="J44" s="39" t="s">
        <v>89</v>
      </c>
      <c r="K44" s="36" t="s">
        <v>280</v>
      </c>
      <c r="L44" s="36" t="s">
        <v>96</v>
      </c>
      <c r="M44" s="36" t="s">
        <v>96</v>
      </c>
      <c r="N44" s="36" t="s">
        <v>96</v>
      </c>
      <c r="O44" s="33" t="s">
        <v>296</v>
      </c>
      <c r="P44" s="43" t="s">
        <v>297</v>
      </c>
      <c r="Q44" s="15" t="s">
        <v>298</v>
      </c>
      <c r="R44" s="36" t="s">
        <v>107</v>
      </c>
      <c r="S44" s="36" t="s">
        <v>107</v>
      </c>
      <c r="T44" s="36" t="s">
        <v>107</v>
      </c>
      <c r="U44" s="36" t="s">
        <v>107</v>
      </c>
      <c r="V44" s="36" t="s">
        <v>51</v>
      </c>
      <c r="W44" s="36" t="s">
        <v>107</v>
      </c>
      <c r="X44" s="36" t="s">
        <v>96</v>
      </c>
      <c r="Y44" s="44">
        <v>1</v>
      </c>
      <c r="Z44" s="44" t="s">
        <v>98</v>
      </c>
      <c r="AA44" s="44" t="s">
        <v>98</v>
      </c>
    </row>
    <row r="45" spans="1:27" s="20" customFormat="1" ht="36" customHeight="1">
      <c r="A45" s="33" t="s">
        <v>299</v>
      </c>
      <c r="B45" s="43" t="s">
        <v>300</v>
      </c>
      <c r="C45" s="36" t="s">
        <v>85</v>
      </c>
      <c r="D45" s="15" t="s">
        <v>86</v>
      </c>
      <c r="E45" s="15" t="s">
        <v>21</v>
      </c>
      <c r="F45" s="15" t="s">
        <v>21</v>
      </c>
      <c r="G45" s="36">
        <v>1970</v>
      </c>
      <c r="H45" s="37">
        <v>30000</v>
      </c>
      <c r="I45" s="38" t="s">
        <v>88</v>
      </c>
      <c r="J45" s="39" t="s">
        <v>89</v>
      </c>
      <c r="K45" s="36" t="s">
        <v>294</v>
      </c>
      <c r="L45" s="36" t="s">
        <v>96</v>
      </c>
      <c r="M45" s="36" t="s">
        <v>96</v>
      </c>
      <c r="N45" s="36" t="s">
        <v>96</v>
      </c>
      <c r="O45" s="33" t="s">
        <v>299</v>
      </c>
      <c r="P45" s="43" t="s">
        <v>300</v>
      </c>
      <c r="Q45" s="15" t="s">
        <v>301</v>
      </c>
      <c r="R45" s="36" t="s">
        <v>107</v>
      </c>
      <c r="S45" s="36" t="s">
        <v>107</v>
      </c>
      <c r="T45" s="36" t="s">
        <v>51</v>
      </c>
      <c r="U45" s="36" t="s">
        <v>106</v>
      </c>
      <c r="V45" s="36" t="s">
        <v>51</v>
      </c>
      <c r="W45" s="36" t="s">
        <v>51</v>
      </c>
      <c r="X45" s="36" t="s">
        <v>96</v>
      </c>
      <c r="Y45" s="44">
        <v>1</v>
      </c>
      <c r="Z45" s="44" t="s">
        <v>98</v>
      </c>
      <c r="AA45" s="44" t="s">
        <v>98</v>
      </c>
    </row>
    <row r="46" spans="1:27" s="57" customFormat="1" ht="12.75" customHeight="1">
      <c r="A46" s="238" t="s">
        <v>302</v>
      </c>
      <c r="B46" s="238" t="s">
        <v>302</v>
      </c>
      <c r="C46" s="238"/>
      <c r="D46" s="51"/>
      <c r="E46" s="51"/>
      <c r="F46" s="52"/>
      <c r="G46" s="53"/>
      <c r="H46" s="54">
        <f>SUM(H7:H45)</f>
        <v>6561686.28</v>
      </c>
      <c r="I46" s="55"/>
      <c r="J46" s="55"/>
      <c r="K46" s="55"/>
      <c r="L46" s="55"/>
      <c r="M46" s="55"/>
      <c r="N46" s="55"/>
      <c r="O46" s="55"/>
      <c r="P46" s="55"/>
      <c r="Q46" s="56"/>
      <c r="R46" s="55"/>
      <c r="S46" s="55"/>
      <c r="T46" s="56"/>
      <c r="U46" s="56"/>
      <c r="V46" s="56"/>
      <c r="W46" s="56"/>
      <c r="X46" s="56"/>
      <c r="Y46" s="56"/>
      <c r="Z46" s="56"/>
      <c r="AA46" s="56"/>
    </row>
    <row r="47" spans="1:27" ht="12.75" customHeight="1">
      <c r="A47" s="239" t="s">
        <v>303</v>
      </c>
      <c r="B47" s="239"/>
      <c r="C47" s="239"/>
      <c r="D47" s="239"/>
      <c r="E47" s="239"/>
      <c r="F47" s="239"/>
      <c r="G47" s="239"/>
      <c r="H47" s="239"/>
      <c r="I47" s="28"/>
      <c r="J47" s="31"/>
      <c r="K47" s="31"/>
      <c r="L47" s="31"/>
      <c r="M47" s="31"/>
      <c r="N47" s="31"/>
      <c r="O47" s="31"/>
      <c r="P47" s="31"/>
      <c r="Q47" s="32"/>
      <c r="R47" s="31"/>
      <c r="S47" s="31"/>
      <c r="T47" s="32"/>
      <c r="U47" s="32"/>
      <c r="V47" s="32"/>
      <c r="W47" s="32"/>
      <c r="X47" s="32"/>
      <c r="Y47" s="32"/>
      <c r="Z47" s="32"/>
      <c r="AA47" s="32"/>
    </row>
    <row r="48" spans="1:27" s="19" customFormat="1" ht="72">
      <c r="A48" s="15">
        <v>1</v>
      </c>
      <c r="B48" s="45" t="s">
        <v>304</v>
      </c>
      <c r="C48" s="45" t="s">
        <v>305</v>
      </c>
      <c r="D48" s="15" t="s">
        <v>86</v>
      </c>
      <c r="E48" s="15" t="s">
        <v>21</v>
      </c>
      <c r="F48" s="15" t="s">
        <v>21</v>
      </c>
      <c r="G48" s="15">
        <v>1997</v>
      </c>
      <c r="H48" s="37">
        <v>1241525.93</v>
      </c>
      <c r="I48" s="58" t="s">
        <v>132</v>
      </c>
      <c r="J48" s="59" t="s">
        <v>306</v>
      </c>
      <c r="K48" s="15" t="s">
        <v>307</v>
      </c>
      <c r="L48" s="15" t="s">
        <v>308</v>
      </c>
      <c r="M48" s="15" t="s">
        <v>309</v>
      </c>
      <c r="N48" s="15" t="s">
        <v>310</v>
      </c>
      <c r="O48" s="15">
        <v>1</v>
      </c>
      <c r="P48" s="45" t="s">
        <v>304</v>
      </c>
      <c r="Q48" s="60" t="s">
        <v>137</v>
      </c>
      <c r="R48" s="15" t="s">
        <v>106</v>
      </c>
      <c r="S48" s="15" t="s">
        <v>106</v>
      </c>
      <c r="T48" s="15" t="s">
        <v>106</v>
      </c>
      <c r="U48" s="15" t="s">
        <v>106</v>
      </c>
      <c r="V48" s="15" t="s">
        <v>89</v>
      </c>
      <c r="W48" s="15" t="s">
        <v>106</v>
      </c>
      <c r="X48" s="15">
        <v>1175.6</v>
      </c>
      <c r="Y48" s="15">
        <v>2</v>
      </c>
      <c r="Z48" s="15" t="s">
        <v>86</v>
      </c>
      <c r="AA48" s="15" t="s">
        <v>21</v>
      </c>
    </row>
    <row r="49" spans="1:27" s="19" customFormat="1" ht="24">
      <c r="A49" s="15">
        <v>2</v>
      </c>
      <c r="B49" s="45" t="s">
        <v>311</v>
      </c>
      <c r="C49" s="45" t="s">
        <v>305</v>
      </c>
      <c r="D49" s="15" t="s">
        <v>86</v>
      </c>
      <c r="E49" s="15" t="s">
        <v>21</v>
      </c>
      <c r="F49" s="15" t="s">
        <v>21</v>
      </c>
      <c r="G49" s="15">
        <v>1940</v>
      </c>
      <c r="H49" s="37">
        <v>38954.9</v>
      </c>
      <c r="I49" s="58" t="s">
        <v>132</v>
      </c>
      <c r="J49" s="15" t="s">
        <v>312</v>
      </c>
      <c r="K49" s="15" t="s">
        <v>313</v>
      </c>
      <c r="L49" s="15" t="s">
        <v>314</v>
      </c>
      <c r="M49" s="15" t="s">
        <v>315</v>
      </c>
      <c r="N49" s="15" t="s">
        <v>316</v>
      </c>
      <c r="O49" s="15">
        <v>2</v>
      </c>
      <c r="P49" s="45" t="s">
        <v>311</v>
      </c>
      <c r="Q49" s="48" t="s">
        <v>137</v>
      </c>
      <c r="R49" s="15" t="s">
        <v>95</v>
      </c>
      <c r="S49" s="15" t="s">
        <v>106</v>
      </c>
      <c r="T49" s="15" t="s">
        <v>106</v>
      </c>
      <c r="U49" s="15" t="s">
        <v>95</v>
      </c>
      <c r="V49" s="15" t="s">
        <v>89</v>
      </c>
      <c r="W49" s="15" t="s">
        <v>106</v>
      </c>
      <c r="X49" s="15">
        <v>75.91</v>
      </c>
      <c r="Y49" s="15">
        <v>1</v>
      </c>
      <c r="Z49" s="15" t="s">
        <v>21</v>
      </c>
      <c r="AA49" s="15" t="s">
        <v>21</v>
      </c>
    </row>
    <row r="50" spans="1:27" s="57" customFormat="1" ht="12.75" customHeight="1">
      <c r="A50" s="238" t="s">
        <v>302</v>
      </c>
      <c r="B50" s="238" t="s">
        <v>302</v>
      </c>
      <c r="C50" s="238"/>
      <c r="D50" s="51"/>
      <c r="E50" s="51"/>
      <c r="F50" s="52"/>
      <c r="G50" s="53"/>
      <c r="H50" s="54">
        <f>SUM(H48:H49)</f>
        <v>1280480.8299999998</v>
      </c>
      <c r="I50" s="55"/>
      <c r="J50" s="55"/>
      <c r="K50" s="55"/>
      <c r="L50" s="55"/>
      <c r="M50" s="55"/>
      <c r="N50" s="55"/>
      <c r="O50" s="55"/>
      <c r="P50" s="55"/>
      <c r="Q50" s="56"/>
      <c r="R50" s="55"/>
      <c r="S50" s="55"/>
      <c r="T50" s="56"/>
      <c r="U50" s="56"/>
      <c r="V50" s="56"/>
      <c r="W50" s="56"/>
      <c r="X50" s="56"/>
      <c r="Y50" s="56"/>
      <c r="Z50" s="56"/>
      <c r="AA50" s="56"/>
    </row>
    <row r="51" spans="1:27" ht="12.75" customHeight="1">
      <c r="A51" s="239" t="s">
        <v>317</v>
      </c>
      <c r="B51" s="239"/>
      <c r="C51" s="239"/>
      <c r="D51" s="239"/>
      <c r="E51" s="239"/>
      <c r="F51" s="239"/>
      <c r="G51" s="239"/>
      <c r="H51" s="239"/>
      <c r="I51" s="28"/>
      <c r="J51" s="31"/>
      <c r="K51" s="31"/>
      <c r="L51" s="31"/>
      <c r="M51" s="31"/>
      <c r="N51" s="31"/>
      <c r="O51" s="31"/>
      <c r="P51" s="31"/>
      <c r="Q51" s="32"/>
      <c r="R51" s="31"/>
      <c r="S51" s="31"/>
      <c r="T51" s="32"/>
      <c r="U51" s="32"/>
      <c r="V51" s="32"/>
      <c r="W51" s="32"/>
      <c r="X51" s="32"/>
      <c r="Y51" s="32"/>
      <c r="Z51" s="32"/>
      <c r="AA51" s="32"/>
    </row>
    <row r="52" spans="1:27" s="19" customFormat="1" ht="96">
      <c r="A52" s="12">
        <v>1</v>
      </c>
      <c r="B52" s="45" t="s">
        <v>318</v>
      </c>
      <c r="C52" s="45" t="s">
        <v>319</v>
      </c>
      <c r="D52" s="15" t="s">
        <v>86</v>
      </c>
      <c r="E52" s="15" t="s">
        <v>21</v>
      </c>
      <c r="F52" s="61" t="s">
        <v>21</v>
      </c>
      <c r="G52" s="15">
        <v>2002</v>
      </c>
      <c r="H52" s="37">
        <v>1225264.36</v>
      </c>
      <c r="I52" s="62" t="s">
        <v>132</v>
      </c>
      <c r="J52" s="59" t="s">
        <v>320</v>
      </c>
      <c r="K52" s="15" t="s">
        <v>321</v>
      </c>
      <c r="L52" s="15" t="s">
        <v>322</v>
      </c>
      <c r="M52" s="15" t="s">
        <v>323</v>
      </c>
      <c r="N52" s="15" t="s">
        <v>324</v>
      </c>
      <c r="O52" s="12">
        <v>1</v>
      </c>
      <c r="P52" s="45" t="s">
        <v>318</v>
      </c>
      <c r="Q52" s="63"/>
      <c r="R52" s="15" t="s">
        <v>107</v>
      </c>
      <c r="S52" s="15" t="s">
        <v>107</v>
      </c>
      <c r="T52" s="15" t="s">
        <v>106</v>
      </c>
      <c r="U52" s="15" t="s">
        <v>107</v>
      </c>
      <c r="V52" s="15" t="s">
        <v>51</v>
      </c>
      <c r="W52" s="15" t="s">
        <v>107</v>
      </c>
      <c r="X52" s="12" t="s">
        <v>325</v>
      </c>
      <c r="Y52" s="15" t="s">
        <v>326</v>
      </c>
      <c r="Z52" s="12" t="s">
        <v>108</v>
      </c>
      <c r="AA52" s="12" t="s">
        <v>98</v>
      </c>
    </row>
    <row r="53" spans="1:27" s="19" customFormat="1" ht="24">
      <c r="A53" s="64">
        <v>2</v>
      </c>
      <c r="B53" s="65" t="s">
        <v>327</v>
      </c>
      <c r="C53" s="65" t="s">
        <v>319</v>
      </c>
      <c r="D53" s="15" t="s">
        <v>86</v>
      </c>
      <c r="E53" s="15" t="s">
        <v>21</v>
      </c>
      <c r="F53" s="61" t="s">
        <v>21</v>
      </c>
      <c r="G53" s="47" t="s">
        <v>328</v>
      </c>
      <c r="H53" s="37">
        <v>282100</v>
      </c>
      <c r="I53" s="46" t="s">
        <v>88</v>
      </c>
      <c r="J53" s="47" t="s">
        <v>329</v>
      </c>
      <c r="K53" s="47" t="s">
        <v>321</v>
      </c>
      <c r="L53" s="47" t="s">
        <v>330</v>
      </c>
      <c r="M53" s="47" t="s">
        <v>331</v>
      </c>
      <c r="N53" s="47" t="s">
        <v>332</v>
      </c>
      <c r="O53" s="64">
        <v>2</v>
      </c>
      <c r="P53" s="65" t="s">
        <v>327</v>
      </c>
      <c r="Q53" s="63"/>
      <c r="R53" s="47" t="s">
        <v>106</v>
      </c>
      <c r="S53" s="47" t="s">
        <v>106</v>
      </c>
      <c r="T53" s="47" t="s">
        <v>106</v>
      </c>
      <c r="U53" s="47" t="s">
        <v>333</v>
      </c>
      <c r="V53" s="47" t="s">
        <v>51</v>
      </c>
      <c r="W53" s="47" t="s">
        <v>106</v>
      </c>
      <c r="X53" s="64" t="s">
        <v>334</v>
      </c>
      <c r="Y53" s="64" t="s">
        <v>335</v>
      </c>
      <c r="Z53" s="64" t="s">
        <v>108</v>
      </c>
      <c r="AA53" s="64" t="s">
        <v>98</v>
      </c>
    </row>
    <row r="54" spans="1:27" s="19" customFormat="1" ht="36">
      <c r="A54" s="12">
        <v>3</v>
      </c>
      <c r="B54" s="45" t="s">
        <v>336</v>
      </c>
      <c r="C54" s="45" t="s">
        <v>337</v>
      </c>
      <c r="D54" s="15" t="s">
        <v>86</v>
      </c>
      <c r="E54" s="15" t="s">
        <v>21</v>
      </c>
      <c r="F54" s="61" t="s">
        <v>21</v>
      </c>
      <c r="G54" s="66" t="s">
        <v>338</v>
      </c>
      <c r="H54" s="37">
        <v>483171.13</v>
      </c>
      <c r="I54" s="62" t="s">
        <v>132</v>
      </c>
      <c r="J54" s="11" t="s">
        <v>339</v>
      </c>
      <c r="K54" s="11" t="s">
        <v>321</v>
      </c>
      <c r="L54" s="15" t="s">
        <v>340</v>
      </c>
      <c r="M54" s="15" t="s">
        <v>341</v>
      </c>
      <c r="N54" s="15" t="s">
        <v>342</v>
      </c>
      <c r="O54" s="12">
        <v>3</v>
      </c>
      <c r="P54" s="45" t="s">
        <v>336</v>
      </c>
      <c r="Q54" s="63"/>
      <c r="R54" s="15" t="s">
        <v>95</v>
      </c>
      <c r="S54" s="15" t="s">
        <v>107</v>
      </c>
      <c r="T54" s="15" t="s">
        <v>343</v>
      </c>
      <c r="U54" s="15" t="s">
        <v>107</v>
      </c>
      <c r="V54" s="15" t="s">
        <v>51</v>
      </c>
      <c r="W54" s="15" t="s">
        <v>106</v>
      </c>
      <c r="X54" s="12" t="s">
        <v>344</v>
      </c>
      <c r="Y54" s="12" t="s">
        <v>345</v>
      </c>
      <c r="Z54" s="12" t="s">
        <v>108</v>
      </c>
      <c r="AA54" s="12" t="s">
        <v>98</v>
      </c>
    </row>
    <row r="55" spans="1:27" s="19" customFormat="1" ht="60">
      <c r="A55" s="12">
        <v>4</v>
      </c>
      <c r="B55" s="9" t="s">
        <v>346</v>
      </c>
      <c r="C55" s="45" t="s">
        <v>347</v>
      </c>
      <c r="D55" s="15" t="s">
        <v>86</v>
      </c>
      <c r="E55" s="15" t="s">
        <v>21</v>
      </c>
      <c r="F55" s="61" t="s">
        <v>21</v>
      </c>
      <c r="G55" s="15" t="s">
        <v>328</v>
      </c>
      <c r="H55" s="37">
        <v>1028089.93</v>
      </c>
      <c r="I55" s="62" t="s">
        <v>132</v>
      </c>
      <c r="J55" s="11" t="s">
        <v>348</v>
      </c>
      <c r="K55" s="11" t="s">
        <v>349</v>
      </c>
      <c r="L55" s="15" t="s">
        <v>330</v>
      </c>
      <c r="M55" s="15" t="s">
        <v>331</v>
      </c>
      <c r="N55" s="15" t="s">
        <v>350</v>
      </c>
      <c r="O55" s="12">
        <v>4</v>
      </c>
      <c r="P55" s="9" t="s">
        <v>346</v>
      </c>
      <c r="Q55" s="63"/>
      <c r="R55" s="15" t="s">
        <v>107</v>
      </c>
      <c r="S55" s="15" t="s">
        <v>106</v>
      </c>
      <c r="T55" s="15" t="s">
        <v>107</v>
      </c>
      <c r="U55" s="15" t="s">
        <v>351</v>
      </c>
      <c r="V55" s="15" t="s">
        <v>51</v>
      </c>
      <c r="W55" s="15" t="s">
        <v>352</v>
      </c>
      <c r="X55" s="12" t="s">
        <v>353</v>
      </c>
      <c r="Y55" s="12" t="s">
        <v>335</v>
      </c>
      <c r="Z55" s="12" t="s">
        <v>108</v>
      </c>
      <c r="AA55" s="12" t="s">
        <v>98</v>
      </c>
    </row>
    <row r="56" spans="1:27" s="19" customFormat="1" ht="60">
      <c r="A56" s="12">
        <v>5</v>
      </c>
      <c r="B56" s="9" t="s">
        <v>354</v>
      </c>
      <c r="C56" s="45" t="s">
        <v>319</v>
      </c>
      <c r="D56" s="15" t="s">
        <v>86</v>
      </c>
      <c r="E56" s="15" t="s">
        <v>21</v>
      </c>
      <c r="F56" s="61" t="s">
        <v>21</v>
      </c>
      <c r="G56" s="15" t="s">
        <v>355</v>
      </c>
      <c r="H56" s="37">
        <v>108651.3</v>
      </c>
      <c r="I56" s="62" t="s">
        <v>132</v>
      </c>
      <c r="J56" s="11" t="s">
        <v>356</v>
      </c>
      <c r="K56" s="11" t="s">
        <v>321</v>
      </c>
      <c r="L56" s="15" t="s">
        <v>340</v>
      </c>
      <c r="M56" s="15" t="s">
        <v>357</v>
      </c>
      <c r="N56" s="15" t="s">
        <v>358</v>
      </c>
      <c r="O56" s="12">
        <v>5</v>
      </c>
      <c r="P56" s="9" t="s">
        <v>354</v>
      </c>
      <c r="Q56" s="63"/>
      <c r="R56" s="15" t="s">
        <v>359</v>
      </c>
      <c r="S56" s="15" t="s">
        <v>106</v>
      </c>
      <c r="T56" s="15" t="s">
        <v>360</v>
      </c>
      <c r="U56" s="15" t="s">
        <v>333</v>
      </c>
      <c r="V56" s="15" t="s">
        <v>51</v>
      </c>
      <c r="W56" s="15" t="s">
        <v>106</v>
      </c>
      <c r="X56" s="12" t="s">
        <v>361</v>
      </c>
      <c r="Y56" s="12" t="s">
        <v>362</v>
      </c>
      <c r="Z56" s="12" t="s">
        <v>108</v>
      </c>
      <c r="AA56" s="12" t="s">
        <v>98</v>
      </c>
    </row>
    <row r="57" spans="1:27" s="57" customFormat="1" ht="12.75" customHeight="1">
      <c r="A57" s="238" t="s">
        <v>302</v>
      </c>
      <c r="B57" s="238"/>
      <c r="C57" s="238"/>
      <c r="D57" s="51"/>
      <c r="E57" s="51"/>
      <c r="F57" s="52"/>
      <c r="G57" s="53"/>
      <c r="H57" s="54">
        <f>SUM(H52:H56)</f>
        <v>3127276.72</v>
      </c>
      <c r="I57" s="55"/>
      <c r="J57" s="55"/>
      <c r="K57" s="55"/>
      <c r="L57" s="55"/>
      <c r="M57" s="55"/>
      <c r="N57" s="55"/>
      <c r="O57" s="55"/>
      <c r="P57" s="55"/>
      <c r="Q57" s="56"/>
      <c r="R57" s="55"/>
      <c r="S57" s="55"/>
      <c r="T57" s="56"/>
      <c r="U57" s="56"/>
      <c r="V57" s="56"/>
      <c r="W57" s="56"/>
      <c r="X57" s="56"/>
      <c r="Y57" s="56"/>
      <c r="Z57" s="56"/>
      <c r="AA57" s="56"/>
    </row>
    <row r="58" spans="1:27" ht="12.75" customHeight="1">
      <c r="A58" s="239" t="s">
        <v>363</v>
      </c>
      <c r="B58" s="239"/>
      <c r="C58" s="239"/>
      <c r="D58" s="239"/>
      <c r="E58" s="239"/>
      <c r="F58" s="239"/>
      <c r="G58" s="239"/>
      <c r="H58" s="239"/>
      <c r="I58" s="28"/>
      <c r="J58" s="31"/>
      <c r="K58" s="31"/>
      <c r="L58" s="31"/>
      <c r="M58" s="31"/>
      <c r="N58" s="31"/>
      <c r="O58" s="31"/>
      <c r="P58" s="31"/>
      <c r="Q58" s="32"/>
      <c r="R58" s="31"/>
      <c r="S58" s="31"/>
      <c r="T58" s="32"/>
      <c r="U58" s="32"/>
      <c r="V58" s="32"/>
      <c r="W58" s="32"/>
      <c r="X58" s="32"/>
      <c r="Y58" s="32"/>
      <c r="Z58" s="32"/>
      <c r="AA58" s="32"/>
    </row>
    <row r="59" spans="1:27" s="19" customFormat="1" ht="33" customHeight="1">
      <c r="A59" s="15">
        <v>1</v>
      </c>
      <c r="B59" s="45" t="s">
        <v>364</v>
      </c>
      <c r="C59" s="45" t="s">
        <v>365</v>
      </c>
      <c r="D59" s="15" t="s">
        <v>86</v>
      </c>
      <c r="E59" s="15" t="s">
        <v>21</v>
      </c>
      <c r="F59" s="61" t="s">
        <v>21</v>
      </c>
      <c r="G59" s="36" t="s">
        <v>96</v>
      </c>
      <c r="H59" s="37">
        <v>539470</v>
      </c>
      <c r="I59" s="62" t="s">
        <v>132</v>
      </c>
      <c r="J59" s="59" t="s">
        <v>366</v>
      </c>
      <c r="K59" s="15" t="s">
        <v>367</v>
      </c>
      <c r="L59" s="15" t="s">
        <v>368</v>
      </c>
      <c r="M59" s="15" t="s">
        <v>369</v>
      </c>
      <c r="N59" s="15" t="s">
        <v>370</v>
      </c>
      <c r="O59" s="15">
        <v>1</v>
      </c>
      <c r="P59" s="45" t="s">
        <v>371</v>
      </c>
      <c r="Q59" s="60" t="s">
        <v>372</v>
      </c>
      <c r="R59" s="49" t="s">
        <v>106</v>
      </c>
      <c r="S59" s="49" t="s">
        <v>106</v>
      </c>
      <c r="T59" s="49" t="s">
        <v>106</v>
      </c>
      <c r="U59" s="49" t="s">
        <v>106</v>
      </c>
      <c r="V59" s="49" t="s">
        <v>89</v>
      </c>
      <c r="W59" s="49" t="s">
        <v>106</v>
      </c>
      <c r="X59" s="12">
        <v>312</v>
      </c>
      <c r="Y59" s="15">
        <v>1</v>
      </c>
      <c r="Z59" s="12" t="s">
        <v>21</v>
      </c>
      <c r="AA59" s="12" t="s">
        <v>21</v>
      </c>
    </row>
    <row r="60" spans="1:27" s="68" customFormat="1" ht="12.75" customHeight="1">
      <c r="A60" s="53"/>
      <c r="B60" s="238" t="s">
        <v>302</v>
      </c>
      <c r="C60" s="238"/>
      <c r="D60" s="51"/>
      <c r="E60" s="51"/>
      <c r="F60" s="67"/>
      <c r="G60" s="55"/>
      <c r="H60" s="54">
        <f>SUM(H59)</f>
        <v>539470</v>
      </c>
      <c r="I60" s="55"/>
      <c r="J60" s="55"/>
      <c r="K60" s="55"/>
      <c r="L60" s="55"/>
      <c r="M60" s="55"/>
      <c r="N60" s="55"/>
      <c r="O60" s="53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:27" ht="12.75" customHeight="1">
      <c r="A61" s="239" t="s">
        <v>373</v>
      </c>
      <c r="B61" s="239"/>
      <c r="C61" s="239"/>
      <c r="D61" s="239"/>
      <c r="E61" s="239"/>
      <c r="F61" s="239"/>
      <c r="G61" s="239"/>
      <c r="H61" s="239"/>
      <c r="I61" s="28"/>
      <c r="J61" s="31"/>
      <c r="K61" s="31"/>
      <c r="L61" s="31"/>
      <c r="M61" s="31"/>
      <c r="N61" s="31"/>
      <c r="O61" s="31"/>
      <c r="P61" s="31"/>
      <c r="Q61" s="32"/>
      <c r="R61" s="31"/>
      <c r="S61" s="31"/>
      <c r="T61" s="32"/>
      <c r="U61" s="32"/>
      <c r="V61" s="32"/>
      <c r="W61" s="32"/>
      <c r="X61" s="32"/>
      <c r="Y61" s="32"/>
      <c r="Z61" s="32"/>
      <c r="AA61" s="32"/>
    </row>
    <row r="62" spans="1:27" s="20" customFormat="1" ht="36">
      <c r="A62" s="15" t="s">
        <v>14</v>
      </c>
      <c r="B62" s="45" t="s">
        <v>374</v>
      </c>
      <c r="C62" s="45" t="s">
        <v>375</v>
      </c>
      <c r="D62" s="15" t="s">
        <v>86</v>
      </c>
      <c r="E62" s="15" t="s">
        <v>21</v>
      </c>
      <c r="F62" s="61" t="s">
        <v>21</v>
      </c>
      <c r="G62" s="36" t="s">
        <v>96</v>
      </c>
      <c r="H62" s="37">
        <v>1216000</v>
      </c>
      <c r="I62" s="62" t="s">
        <v>376</v>
      </c>
      <c r="J62" s="59" t="s">
        <v>377</v>
      </c>
      <c r="K62" s="15" t="s">
        <v>378</v>
      </c>
      <c r="L62" s="15" t="s">
        <v>379</v>
      </c>
      <c r="M62" s="15" t="s">
        <v>380</v>
      </c>
      <c r="N62" s="15" t="s">
        <v>381</v>
      </c>
      <c r="O62" s="15" t="s">
        <v>14</v>
      </c>
      <c r="P62" s="45" t="s">
        <v>374</v>
      </c>
      <c r="Q62" s="69"/>
      <c r="R62" s="15" t="s">
        <v>107</v>
      </c>
      <c r="S62" s="15" t="s">
        <v>107</v>
      </c>
      <c r="T62" s="15" t="s">
        <v>107</v>
      </c>
      <c r="U62" s="15" t="s">
        <v>107</v>
      </c>
      <c r="V62" s="15" t="s">
        <v>51</v>
      </c>
      <c r="W62" s="15" t="s">
        <v>107</v>
      </c>
      <c r="X62" s="12">
        <v>215</v>
      </c>
      <c r="Y62" s="12" t="s">
        <v>335</v>
      </c>
      <c r="Z62" s="12" t="s">
        <v>382</v>
      </c>
      <c r="AA62" s="12" t="s">
        <v>382</v>
      </c>
    </row>
    <row r="63" spans="1:27" s="20" customFormat="1" ht="24">
      <c r="A63" s="15" t="s">
        <v>22</v>
      </c>
      <c r="B63" s="65" t="s">
        <v>383</v>
      </c>
      <c r="C63" s="65" t="s">
        <v>384</v>
      </c>
      <c r="D63" s="15" t="s">
        <v>86</v>
      </c>
      <c r="E63" s="15" t="s">
        <v>21</v>
      </c>
      <c r="F63" s="61" t="s">
        <v>21</v>
      </c>
      <c r="G63" s="36" t="s">
        <v>96</v>
      </c>
      <c r="H63" s="37">
        <v>25000</v>
      </c>
      <c r="I63" s="62" t="s">
        <v>132</v>
      </c>
      <c r="J63" s="59" t="s">
        <v>377</v>
      </c>
      <c r="K63" s="15" t="s">
        <v>385</v>
      </c>
      <c r="L63" s="15" t="s">
        <v>379</v>
      </c>
      <c r="M63" s="15" t="s">
        <v>386</v>
      </c>
      <c r="N63" s="15" t="s">
        <v>381</v>
      </c>
      <c r="O63" s="15" t="s">
        <v>22</v>
      </c>
      <c r="P63" s="65" t="s">
        <v>383</v>
      </c>
      <c r="Q63" s="69"/>
      <c r="R63" s="47" t="s">
        <v>95</v>
      </c>
      <c r="S63" s="47" t="s">
        <v>95</v>
      </c>
      <c r="T63" s="47" t="s">
        <v>95</v>
      </c>
      <c r="U63" s="47" t="s">
        <v>95</v>
      </c>
      <c r="V63" s="47" t="s">
        <v>95</v>
      </c>
      <c r="W63" s="47" t="s">
        <v>95</v>
      </c>
      <c r="X63" s="64">
        <v>30</v>
      </c>
      <c r="Y63" s="12" t="s">
        <v>335</v>
      </c>
      <c r="Z63" s="12" t="s">
        <v>382</v>
      </c>
      <c r="AA63" s="12" t="s">
        <v>382</v>
      </c>
    </row>
    <row r="64" spans="1:27" s="20" customFormat="1" ht="24">
      <c r="A64" s="15" t="s">
        <v>28</v>
      </c>
      <c r="B64" s="45" t="s">
        <v>387</v>
      </c>
      <c r="C64" s="45" t="s">
        <v>388</v>
      </c>
      <c r="D64" s="15" t="s">
        <v>86</v>
      </c>
      <c r="E64" s="15" t="s">
        <v>21</v>
      </c>
      <c r="F64" s="61" t="s">
        <v>21</v>
      </c>
      <c r="G64" s="36" t="s">
        <v>96</v>
      </c>
      <c r="H64" s="37">
        <v>200000</v>
      </c>
      <c r="I64" s="62" t="s">
        <v>132</v>
      </c>
      <c r="J64" s="59" t="s">
        <v>389</v>
      </c>
      <c r="K64" s="15" t="s">
        <v>390</v>
      </c>
      <c r="L64" s="15" t="s">
        <v>379</v>
      </c>
      <c r="M64" s="15" t="s">
        <v>386</v>
      </c>
      <c r="N64" s="15" t="s">
        <v>391</v>
      </c>
      <c r="O64" s="15" t="s">
        <v>28</v>
      </c>
      <c r="P64" s="45" t="s">
        <v>387</v>
      </c>
      <c r="Q64" s="69"/>
      <c r="R64" s="15" t="s">
        <v>107</v>
      </c>
      <c r="S64" s="15" t="s">
        <v>107</v>
      </c>
      <c r="T64" s="15" t="s">
        <v>107</v>
      </c>
      <c r="U64" s="15" t="s">
        <v>107</v>
      </c>
      <c r="V64" s="15" t="s">
        <v>51</v>
      </c>
      <c r="W64" s="15" t="s">
        <v>106</v>
      </c>
      <c r="X64" s="12">
        <v>20</v>
      </c>
      <c r="Y64" s="12" t="s">
        <v>335</v>
      </c>
      <c r="Z64" s="12" t="s">
        <v>382</v>
      </c>
      <c r="AA64" s="12" t="s">
        <v>382</v>
      </c>
    </row>
    <row r="65" spans="1:27" s="20" customFormat="1" ht="24">
      <c r="A65" s="15" t="s">
        <v>32</v>
      </c>
      <c r="B65" s="9" t="s">
        <v>392</v>
      </c>
      <c r="C65" s="45" t="s">
        <v>393</v>
      </c>
      <c r="D65" s="15" t="s">
        <v>86</v>
      </c>
      <c r="E65" s="15" t="s">
        <v>21</v>
      </c>
      <c r="F65" s="61" t="s">
        <v>21</v>
      </c>
      <c r="G65" s="36" t="s">
        <v>96</v>
      </c>
      <c r="H65" s="37">
        <v>25000</v>
      </c>
      <c r="I65" s="62" t="s">
        <v>132</v>
      </c>
      <c r="J65" s="59" t="s">
        <v>389</v>
      </c>
      <c r="K65" s="15" t="s">
        <v>390</v>
      </c>
      <c r="L65" s="15" t="s">
        <v>379</v>
      </c>
      <c r="M65" s="15" t="s">
        <v>386</v>
      </c>
      <c r="N65" s="15" t="s">
        <v>394</v>
      </c>
      <c r="O65" s="15" t="s">
        <v>32</v>
      </c>
      <c r="P65" s="9" t="s">
        <v>392</v>
      </c>
      <c r="Q65" s="69"/>
      <c r="R65" s="15" t="s">
        <v>95</v>
      </c>
      <c r="S65" s="15" t="s">
        <v>95</v>
      </c>
      <c r="T65" s="15" t="s">
        <v>95</v>
      </c>
      <c r="U65" s="15" t="s">
        <v>95</v>
      </c>
      <c r="V65" s="15" t="s">
        <v>51</v>
      </c>
      <c r="W65" s="15" t="s">
        <v>95</v>
      </c>
      <c r="X65" s="12">
        <v>60</v>
      </c>
      <c r="Y65" s="12" t="s">
        <v>335</v>
      </c>
      <c r="Z65" s="12" t="s">
        <v>382</v>
      </c>
      <c r="AA65" s="12" t="s">
        <v>382</v>
      </c>
    </row>
    <row r="66" spans="1:27" s="20" customFormat="1" ht="24">
      <c r="A66" s="15" t="s">
        <v>37</v>
      </c>
      <c r="B66" s="9" t="s">
        <v>395</v>
      </c>
      <c r="C66" s="45" t="s">
        <v>393</v>
      </c>
      <c r="D66" s="15" t="s">
        <v>86</v>
      </c>
      <c r="E66" s="15" t="s">
        <v>21</v>
      </c>
      <c r="F66" s="61" t="s">
        <v>21</v>
      </c>
      <c r="G66" s="36" t="s">
        <v>96</v>
      </c>
      <c r="H66" s="37">
        <v>56000</v>
      </c>
      <c r="I66" s="62" t="s">
        <v>376</v>
      </c>
      <c r="J66" s="59" t="s">
        <v>389</v>
      </c>
      <c r="K66" s="15" t="s">
        <v>390</v>
      </c>
      <c r="L66" s="15" t="s">
        <v>379</v>
      </c>
      <c r="M66" s="15" t="s">
        <v>386</v>
      </c>
      <c r="N66" s="15" t="s">
        <v>396</v>
      </c>
      <c r="O66" s="15" t="s">
        <v>37</v>
      </c>
      <c r="P66" s="9" t="s">
        <v>395</v>
      </c>
      <c r="Q66" s="69"/>
      <c r="R66" s="15" t="s">
        <v>95</v>
      </c>
      <c r="S66" s="15" t="s">
        <v>95</v>
      </c>
      <c r="T66" s="15" t="s">
        <v>95</v>
      </c>
      <c r="U66" s="15" t="s">
        <v>95</v>
      </c>
      <c r="V66" s="15" t="s">
        <v>51</v>
      </c>
      <c r="W66" s="15" t="s">
        <v>95</v>
      </c>
      <c r="X66" s="12">
        <v>30</v>
      </c>
      <c r="Y66" s="12" t="s">
        <v>335</v>
      </c>
      <c r="Z66" s="12" t="s">
        <v>382</v>
      </c>
      <c r="AA66" s="12" t="s">
        <v>382</v>
      </c>
    </row>
    <row r="67" spans="1:27" s="20" customFormat="1" ht="24">
      <c r="A67" s="15" t="s">
        <v>42</v>
      </c>
      <c r="B67" s="9" t="s">
        <v>397</v>
      </c>
      <c r="C67" s="45" t="s">
        <v>393</v>
      </c>
      <c r="D67" s="15" t="s">
        <v>86</v>
      </c>
      <c r="E67" s="15" t="s">
        <v>21</v>
      </c>
      <c r="F67" s="61" t="s">
        <v>21</v>
      </c>
      <c r="G67" s="36" t="s">
        <v>96</v>
      </c>
      <c r="H67" s="37">
        <v>30000</v>
      </c>
      <c r="I67" s="62" t="s">
        <v>132</v>
      </c>
      <c r="J67" s="59" t="s">
        <v>389</v>
      </c>
      <c r="K67" s="15" t="s">
        <v>398</v>
      </c>
      <c r="L67" s="15" t="s">
        <v>379</v>
      </c>
      <c r="M67" s="15" t="s">
        <v>386</v>
      </c>
      <c r="N67" s="15" t="s">
        <v>396</v>
      </c>
      <c r="O67" s="15" t="s">
        <v>42</v>
      </c>
      <c r="P67" s="9" t="s">
        <v>397</v>
      </c>
      <c r="Q67" s="69"/>
      <c r="R67" s="15" t="s">
        <v>95</v>
      </c>
      <c r="S67" s="15" t="s">
        <v>51</v>
      </c>
      <c r="T67" s="15" t="s">
        <v>51</v>
      </c>
      <c r="U67" s="15" t="s">
        <v>51</v>
      </c>
      <c r="V67" s="15" t="s">
        <v>51</v>
      </c>
      <c r="W67" s="15" t="s">
        <v>51</v>
      </c>
      <c r="X67" s="12">
        <v>500</v>
      </c>
      <c r="Y67" s="12" t="s">
        <v>335</v>
      </c>
      <c r="Z67" s="12" t="s">
        <v>382</v>
      </c>
      <c r="AA67" s="12" t="s">
        <v>382</v>
      </c>
    </row>
    <row r="68" spans="1:27" s="20" customFormat="1" ht="36">
      <c r="A68" s="15" t="s">
        <v>47</v>
      </c>
      <c r="B68" s="9" t="s">
        <v>374</v>
      </c>
      <c r="C68" s="45" t="s">
        <v>375</v>
      </c>
      <c r="D68" s="15" t="s">
        <v>86</v>
      </c>
      <c r="E68" s="15" t="s">
        <v>21</v>
      </c>
      <c r="F68" s="61" t="s">
        <v>21</v>
      </c>
      <c r="G68" s="36" t="s">
        <v>96</v>
      </c>
      <c r="H68" s="37">
        <v>735000</v>
      </c>
      <c r="I68" s="62" t="s">
        <v>376</v>
      </c>
      <c r="J68" s="59" t="s">
        <v>377</v>
      </c>
      <c r="K68" s="15" t="s">
        <v>399</v>
      </c>
      <c r="L68" s="15" t="s">
        <v>379</v>
      </c>
      <c r="M68" s="15" t="s">
        <v>400</v>
      </c>
      <c r="N68" s="15" t="s">
        <v>381</v>
      </c>
      <c r="O68" s="15" t="s">
        <v>47</v>
      </c>
      <c r="P68" s="9" t="s">
        <v>374</v>
      </c>
      <c r="Q68" s="69"/>
      <c r="R68" s="15" t="s">
        <v>95</v>
      </c>
      <c r="S68" s="15" t="s">
        <v>95</v>
      </c>
      <c r="T68" s="15" t="s">
        <v>95</v>
      </c>
      <c r="U68" s="15" t="s">
        <v>95</v>
      </c>
      <c r="V68" s="15" t="s">
        <v>51</v>
      </c>
      <c r="W68" s="15" t="s">
        <v>401</v>
      </c>
      <c r="X68" s="12">
        <v>130</v>
      </c>
      <c r="Y68" s="12" t="s">
        <v>335</v>
      </c>
      <c r="Z68" s="12" t="s">
        <v>382</v>
      </c>
      <c r="AA68" s="12" t="s">
        <v>382</v>
      </c>
    </row>
    <row r="69" spans="1:27" s="57" customFormat="1" ht="14.25" customHeight="1">
      <c r="A69" s="238" t="s">
        <v>402</v>
      </c>
      <c r="B69" s="238"/>
      <c r="C69" s="238"/>
      <c r="D69" s="51"/>
      <c r="E69" s="51"/>
      <c r="F69" s="52"/>
      <c r="G69" s="53"/>
      <c r="H69" s="54">
        <f>SUM(H62:H68)</f>
        <v>2287000</v>
      </c>
      <c r="I69" s="55"/>
      <c r="J69" s="55"/>
      <c r="K69" s="55"/>
      <c r="L69" s="55"/>
      <c r="M69" s="55"/>
      <c r="N69" s="55"/>
      <c r="O69" s="55"/>
      <c r="P69" s="55"/>
      <c r="Q69" s="56"/>
      <c r="R69" s="55"/>
      <c r="S69" s="55"/>
      <c r="T69" s="56"/>
      <c r="U69" s="56"/>
      <c r="V69" s="56"/>
      <c r="W69" s="56"/>
      <c r="X69" s="56"/>
      <c r="Y69" s="56"/>
      <c r="Z69" s="56"/>
      <c r="AA69" s="56"/>
    </row>
    <row r="70" spans="1:27" s="57" customFormat="1" ht="14.25" customHeight="1">
      <c r="A70" s="240" t="s">
        <v>403</v>
      </c>
      <c r="B70" s="240"/>
      <c r="C70" s="240"/>
      <c r="D70" s="240"/>
      <c r="E70" s="240"/>
      <c r="F70" s="240"/>
      <c r="G70" s="240"/>
      <c r="H70" s="240"/>
      <c r="I70" s="70"/>
      <c r="J70" s="31"/>
      <c r="K70" s="31"/>
      <c r="L70" s="31"/>
      <c r="M70" s="31"/>
      <c r="N70" s="31"/>
      <c r="O70" s="31"/>
      <c r="P70" s="31"/>
      <c r="Q70" s="32"/>
      <c r="R70" s="31"/>
      <c r="S70" s="31"/>
      <c r="T70" s="32"/>
      <c r="U70" s="32"/>
      <c r="V70" s="32"/>
      <c r="W70" s="32"/>
      <c r="X70" s="32"/>
      <c r="Y70" s="32"/>
      <c r="Z70" s="32"/>
      <c r="AA70" s="32"/>
    </row>
    <row r="71" spans="1:27" s="20" customFormat="1" ht="48.75" customHeight="1">
      <c r="A71" s="45">
        <v>1</v>
      </c>
      <c r="B71" s="65" t="s">
        <v>404</v>
      </c>
      <c r="C71" s="47" t="s">
        <v>319</v>
      </c>
      <c r="D71" s="15" t="s">
        <v>86</v>
      </c>
      <c r="E71" s="15" t="s">
        <v>21</v>
      </c>
      <c r="F71" s="71" t="s">
        <v>86</v>
      </c>
      <c r="G71" s="47" t="s">
        <v>405</v>
      </c>
      <c r="H71" s="72">
        <v>337000</v>
      </c>
      <c r="I71" s="38" t="s">
        <v>88</v>
      </c>
      <c r="J71" s="73" t="s">
        <v>406</v>
      </c>
      <c r="K71" s="47" t="s">
        <v>407</v>
      </c>
      <c r="L71" s="47" t="s">
        <v>408</v>
      </c>
      <c r="M71" s="47" t="s">
        <v>409</v>
      </c>
      <c r="N71" s="47" t="s">
        <v>410</v>
      </c>
      <c r="O71" s="45">
        <v>1</v>
      </c>
      <c r="P71" s="65" t="s">
        <v>404</v>
      </c>
      <c r="Q71" s="65" t="s">
        <v>411</v>
      </c>
      <c r="R71" s="47" t="s">
        <v>107</v>
      </c>
      <c r="S71" s="74" t="s">
        <v>401</v>
      </c>
      <c r="T71" s="47" t="s">
        <v>412</v>
      </c>
      <c r="U71" s="74" t="s">
        <v>401</v>
      </c>
      <c r="V71" s="47" t="s">
        <v>413</v>
      </c>
      <c r="W71" s="47" t="s">
        <v>401</v>
      </c>
      <c r="X71" s="64">
        <v>477.89</v>
      </c>
      <c r="Y71" s="64" t="s">
        <v>362</v>
      </c>
      <c r="Z71" s="64" t="s">
        <v>108</v>
      </c>
      <c r="AA71" s="64" t="s">
        <v>98</v>
      </c>
    </row>
    <row r="72" spans="1:27" s="20" customFormat="1" ht="36">
      <c r="A72" s="45">
        <v>2</v>
      </c>
      <c r="B72" s="65" t="s">
        <v>414</v>
      </c>
      <c r="C72" s="47" t="s">
        <v>415</v>
      </c>
      <c r="D72" s="15" t="s">
        <v>86</v>
      </c>
      <c r="E72" s="15" t="s">
        <v>21</v>
      </c>
      <c r="F72" s="15" t="s">
        <v>21</v>
      </c>
      <c r="G72" s="47" t="s">
        <v>416</v>
      </c>
      <c r="H72" s="75">
        <v>95900</v>
      </c>
      <c r="I72" s="38" t="s">
        <v>88</v>
      </c>
      <c r="J72" s="47" t="s">
        <v>417</v>
      </c>
      <c r="K72" s="47" t="s">
        <v>418</v>
      </c>
      <c r="L72" s="47" t="s">
        <v>419</v>
      </c>
      <c r="M72" s="47" t="s">
        <v>420</v>
      </c>
      <c r="N72" s="47" t="s">
        <v>421</v>
      </c>
      <c r="O72" s="45">
        <v>2</v>
      </c>
      <c r="P72" s="65" t="s">
        <v>414</v>
      </c>
      <c r="Q72" s="65" t="s">
        <v>422</v>
      </c>
      <c r="R72" s="47" t="s">
        <v>107</v>
      </c>
      <c r="S72" s="47" t="s">
        <v>423</v>
      </c>
      <c r="T72" s="47" t="s">
        <v>424</v>
      </c>
      <c r="U72" s="47" t="s">
        <v>423</v>
      </c>
      <c r="V72" s="47" t="s">
        <v>425</v>
      </c>
      <c r="W72" s="47" t="s">
        <v>401</v>
      </c>
      <c r="X72" s="64">
        <v>62.59</v>
      </c>
      <c r="Y72" s="64" t="s">
        <v>426</v>
      </c>
      <c r="Z72" s="64" t="s">
        <v>108</v>
      </c>
      <c r="AA72" s="64" t="s">
        <v>98</v>
      </c>
    </row>
    <row r="73" spans="1:27" s="20" customFormat="1" ht="24">
      <c r="A73" s="45">
        <v>3</v>
      </c>
      <c r="B73" s="45" t="s">
        <v>427</v>
      </c>
      <c r="C73" s="15" t="s">
        <v>428</v>
      </c>
      <c r="D73" s="15" t="s">
        <v>86</v>
      </c>
      <c r="E73" s="15" t="s">
        <v>21</v>
      </c>
      <c r="F73" s="15" t="s">
        <v>21</v>
      </c>
      <c r="G73" s="76" t="s">
        <v>405</v>
      </c>
      <c r="H73" s="72">
        <v>7441</v>
      </c>
      <c r="I73" s="38" t="s">
        <v>132</v>
      </c>
      <c r="J73" s="47"/>
      <c r="K73" s="47" t="s">
        <v>429</v>
      </c>
      <c r="L73" s="15" t="s">
        <v>430</v>
      </c>
      <c r="M73" s="15" t="s">
        <v>96</v>
      </c>
      <c r="N73" s="15" t="s">
        <v>431</v>
      </c>
      <c r="O73" s="45">
        <v>3</v>
      </c>
      <c r="P73" s="45" t="s">
        <v>427</v>
      </c>
      <c r="Q73" s="77"/>
      <c r="R73" s="15" t="s">
        <v>432</v>
      </c>
      <c r="S73" s="15" t="s">
        <v>89</v>
      </c>
      <c r="T73" s="15" t="s">
        <v>413</v>
      </c>
      <c r="U73" s="15" t="s">
        <v>412</v>
      </c>
      <c r="V73" s="15" t="s">
        <v>413</v>
      </c>
      <c r="W73" s="15" t="s">
        <v>413</v>
      </c>
      <c r="X73" s="12" t="s">
        <v>96</v>
      </c>
      <c r="Y73" s="12">
        <v>2</v>
      </c>
      <c r="Z73" s="12" t="s">
        <v>21</v>
      </c>
      <c r="AA73" s="12" t="s">
        <v>98</v>
      </c>
    </row>
    <row r="74" spans="1:27" s="68" customFormat="1" ht="13.5" customHeight="1">
      <c r="A74" s="236" t="s">
        <v>402</v>
      </c>
      <c r="B74" s="236"/>
      <c r="C74" s="236"/>
      <c r="D74" s="78"/>
      <c r="E74" s="78"/>
      <c r="F74" s="79"/>
      <c r="G74" s="80"/>
      <c r="H74" s="54">
        <f>SUM(H71:H73)</f>
        <v>440341</v>
      </c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  <row r="75" spans="1:19" s="82" customFormat="1" ht="19.5" customHeight="1">
      <c r="A75" s="81"/>
      <c r="B75" s="81"/>
      <c r="F75" s="237" t="s">
        <v>433</v>
      </c>
      <c r="G75" s="237"/>
      <c r="H75" s="83">
        <f>H74+H69+H60+H57+H50+H46</f>
        <v>14236254.830000002</v>
      </c>
      <c r="I75" s="81"/>
      <c r="J75" s="81"/>
      <c r="K75" s="84"/>
      <c r="L75" s="84"/>
      <c r="M75" s="84"/>
      <c r="N75" s="84"/>
      <c r="O75" s="81"/>
      <c r="P75" s="81"/>
      <c r="R75" s="84"/>
      <c r="S75" s="84"/>
    </row>
    <row r="83" ht="21.75" customHeight="1"/>
  </sheetData>
  <sheetProtection selectLockedCells="1" selectUnlockedCells="1"/>
  <mergeCells count="34">
    <mergeCell ref="G4:G5"/>
    <mergeCell ref="H4:H5"/>
    <mergeCell ref="Q4:Q5"/>
    <mergeCell ref="R4:W4"/>
    <mergeCell ref="A4:A5"/>
    <mergeCell ref="B4:B5"/>
    <mergeCell ref="C4:C5"/>
    <mergeCell ref="D4:D5"/>
    <mergeCell ref="K4:K5"/>
    <mergeCell ref="L4:N4"/>
    <mergeCell ref="E4:E5"/>
    <mergeCell ref="F4:F5"/>
    <mergeCell ref="X4:X5"/>
    <mergeCell ref="Y4:Y5"/>
    <mergeCell ref="Z4:Z5"/>
    <mergeCell ref="AA4:AA5"/>
    <mergeCell ref="A6:F6"/>
    <mergeCell ref="H42:H43"/>
    <mergeCell ref="I4:I5"/>
    <mergeCell ref="J4:J5"/>
    <mergeCell ref="O4:O5"/>
    <mergeCell ref="P4:P5"/>
    <mergeCell ref="A46:C46"/>
    <mergeCell ref="A47:H47"/>
    <mergeCell ref="A50:C50"/>
    <mergeCell ref="A51:H51"/>
    <mergeCell ref="A57:C57"/>
    <mergeCell ref="A58:H58"/>
    <mergeCell ref="A74:C74"/>
    <mergeCell ref="F75:G75"/>
    <mergeCell ref="B60:C60"/>
    <mergeCell ref="A61:H61"/>
    <mergeCell ref="A69:C69"/>
    <mergeCell ref="A70:H70"/>
  </mergeCells>
  <printOptions/>
  <pageMargins left="0.39375" right="0.39375" top="0.5902777777777778" bottom="0.39375" header="0.5118055555555555" footer="0"/>
  <pageSetup horizontalDpi="300" verticalDpi="300" orientation="landscape" paperSize="9" scale="40" r:id="rId1"/>
  <headerFooter alignWithMargins="0">
    <oddFooter>&amp;CStrona &amp;P z &amp;N</oddFooter>
  </headerFooter>
  <rowBreaks count="3" manualBreakCount="3">
    <brk id="14" max="255" man="1"/>
    <brk id="32" max="255" man="1"/>
    <brk id="55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1"/>
  <sheetViews>
    <sheetView zoomScale="110" zoomScaleNormal="110" zoomScaleSheetLayoutView="75" zoomScalePageLayoutView="0" workbookViewId="0" topLeftCell="A106">
      <selection activeCell="F120" sqref="F120"/>
    </sheetView>
  </sheetViews>
  <sheetFormatPr defaultColWidth="9.140625" defaultRowHeight="12.75"/>
  <cols>
    <col min="1" max="1" width="5.57421875" style="21" customWidth="1"/>
    <col min="2" max="2" width="47.57421875" style="85" customWidth="1"/>
    <col min="3" max="3" width="15.421875" style="22" customWidth="1"/>
    <col min="4" max="4" width="18.421875" style="23" customWidth="1"/>
    <col min="5" max="5" width="12.140625" style="0" customWidth="1"/>
    <col min="6" max="6" width="11.140625" style="0" customWidth="1"/>
  </cols>
  <sheetData>
    <row r="1" spans="1:4" ht="12.75">
      <c r="A1" s="2" t="s">
        <v>434</v>
      </c>
      <c r="D1" s="86"/>
    </row>
    <row r="3" spans="1:5" ht="12.75" customHeight="1">
      <c r="A3" s="239" t="s">
        <v>83</v>
      </c>
      <c r="B3" s="239"/>
      <c r="C3" s="239"/>
      <c r="D3" s="239"/>
      <c r="E3" s="68"/>
    </row>
    <row r="4" spans="1:51" ht="12.75" customHeight="1">
      <c r="A4" s="243" t="s">
        <v>435</v>
      </c>
      <c r="B4" s="243"/>
      <c r="C4" s="243"/>
      <c r="D4" s="243"/>
      <c r="E4" s="6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</row>
    <row r="5" spans="1:51" ht="25.5">
      <c r="A5" s="50" t="s">
        <v>436</v>
      </c>
      <c r="B5" s="50" t="s">
        <v>437</v>
      </c>
      <c r="C5" s="50" t="s">
        <v>438</v>
      </c>
      <c r="D5" s="87" t="s">
        <v>439</v>
      </c>
      <c r="E5" s="6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</row>
    <row r="6" spans="1:51" s="89" customFormat="1" ht="13.5" customHeight="1">
      <c r="A6" s="36" t="s">
        <v>14</v>
      </c>
      <c r="B6" s="43" t="s">
        <v>440</v>
      </c>
      <c r="C6" s="36">
        <v>2011</v>
      </c>
      <c r="D6" s="88">
        <v>2376.56</v>
      </c>
      <c r="E6" s="6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s="89" customFormat="1" ht="13.5" customHeight="1">
      <c r="A7" s="36" t="s">
        <v>22</v>
      </c>
      <c r="B7" s="43" t="s">
        <v>441</v>
      </c>
      <c r="C7" s="36">
        <v>2011</v>
      </c>
      <c r="D7" s="88">
        <v>8290</v>
      </c>
      <c r="E7" s="6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51" s="89" customFormat="1" ht="13.5" customHeight="1">
      <c r="A8" s="36" t="s">
        <v>28</v>
      </c>
      <c r="B8" s="43" t="s">
        <v>442</v>
      </c>
      <c r="C8" s="36">
        <v>2011</v>
      </c>
      <c r="D8" s="88">
        <v>2620</v>
      </c>
      <c r="E8" s="6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</row>
    <row r="9" spans="1:51" s="89" customFormat="1" ht="13.5" customHeight="1">
      <c r="A9" s="36" t="s">
        <v>32</v>
      </c>
      <c r="B9" s="65" t="s">
        <v>443</v>
      </c>
      <c r="C9" s="47">
        <v>2014</v>
      </c>
      <c r="D9" s="90">
        <v>1320</v>
      </c>
      <c r="E9" s="6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</row>
    <row r="10" spans="1:51" s="89" customFormat="1" ht="13.5" customHeight="1">
      <c r="A10" s="36" t="s">
        <v>37</v>
      </c>
      <c r="B10" s="65" t="s">
        <v>444</v>
      </c>
      <c r="C10" s="47">
        <v>2014</v>
      </c>
      <c r="D10" s="90">
        <v>1299</v>
      </c>
      <c r="E10" s="6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s="89" customFormat="1" ht="13.5" customHeight="1">
      <c r="A11" s="36" t="s">
        <v>42</v>
      </c>
      <c r="B11" s="65" t="s">
        <v>445</v>
      </c>
      <c r="C11" s="47">
        <v>2015</v>
      </c>
      <c r="D11" s="90">
        <v>1400</v>
      </c>
      <c r="E11" s="6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spans="1:51" s="68" customFormat="1" ht="12.75">
      <c r="A12" s="91"/>
      <c r="B12" s="92" t="s">
        <v>302</v>
      </c>
      <c r="C12" s="91"/>
      <c r="D12" s="93">
        <f>SUM(D6:D11)</f>
        <v>17305.559999999998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spans="1:51" s="68" customFormat="1" ht="12.75" customHeight="1">
      <c r="A13" s="243" t="s">
        <v>446</v>
      </c>
      <c r="B13" s="243"/>
      <c r="C13" s="243"/>
      <c r="D13" s="243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1" s="68" customFormat="1" ht="25.5">
      <c r="A14" s="94" t="s">
        <v>436</v>
      </c>
      <c r="B14" s="94" t="s">
        <v>437</v>
      </c>
      <c r="C14" s="94" t="s">
        <v>438</v>
      </c>
      <c r="D14" s="95" t="s">
        <v>439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</row>
    <row r="15" spans="1:4" s="68" customFormat="1" ht="12.75">
      <c r="A15" s="35" t="s">
        <v>14</v>
      </c>
      <c r="B15" s="65" t="s">
        <v>447</v>
      </c>
      <c r="C15" s="33">
        <v>2014</v>
      </c>
      <c r="D15" s="96">
        <v>2780</v>
      </c>
    </row>
    <row r="16" spans="1:4" s="68" customFormat="1" ht="12.75">
      <c r="A16" s="35" t="s">
        <v>22</v>
      </c>
      <c r="B16" s="65" t="s">
        <v>448</v>
      </c>
      <c r="C16" s="33">
        <v>2011</v>
      </c>
      <c r="D16" s="96">
        <v>2380</v>
      </c>
    </row>
    <row r="17" spans="1:4" s="68" customFormat="1" ht="12.75">
      <c r="A17" s="35" t="s">
        <v>28</v>
      </c>
      <c r="B17" s="65" t="s">
        <v>449</v>
      </c>
      <c r="C17" s="47">
        <v>2015</v>
      </c>
      <c r="D17" s="97">
        <v>1970</v>
      </c>
    </row>
    <row r="18" spans="1:4" s="68" customFormat="1" ht="57" customHeight="1">
      <c r="A18" s="35" t="s">
        <v>32</v>
      </c>
      <c r="B18" s="65" t="s">
        <v>450</v>
      </c>
      <c r="C18" s="47">
        <v>2013</v>
      </c>
      <c r="D18" s="98">
        <v>123629.76</v>
      </c>
    </row>
    <row r="19" spans="1:4" s="68" customFormat="1" ht="57" customHeight="1">
      <c r="A19" s="35" t="s">
        <v>37</v>
      </c>
      <c r="B19" s="65" t="s">
        <v>451</v>
      </c>
      <c r="C19" s="47">
        <v>2013</v>
      </c>
      <c r="D19" s="98">
        <v>77268.6</v>
      </c>
    </row>
    <row r="20" spans="1:4" s="68" customFormat="1" ht="12.75">
      <c r="A20" s="35" t="s">
        <v>42</v>
      </c>
      <c r="B20" s="65" t="s">
        <v>452</v>
      </c>
      <c r="C20" s="15">
        <v>2013</v>
      </c>
      <c r="D20" s="98">
        <v>5179.53</v>
      </c>
    </row>
    <row r="21" spans="1:4" s="68" customFormat="1" ht="12.75">
      <c r="A21" s="35" t="s">
        <v>47</v>
      </c>
      <c r="B21" s="65" t="s">
        <v>453</v>
      </c>
      <c r="C21" s="15">
        <v>2014</v>
      </c>
      <c r="D21" s="98">
        <v>2000</v>
      </c>
    </row>
    <row r="22" spans="1:6" s="68" customFormat="1" ht="12.75" customHeight="1">
      <c r="A22" s="35" t="s">
        <v>52</v>
      </c>
      <c r="B22" s="65" t="s">
        <v>454</v>
      </c>
      <c r="C22" s="15">
        <v>2014</v>
      </c>
      <c r="D22" s="98">
        <v>1200</v>
      </c>
      <c r="F22" s="99" t="s">
        <v>455</v>
      </c>
    </row>
    <row r="23" spans="1:6" s="68" customFormat="1" ht="24">
      <c r="A23" s="35" t="s">
        <v>153</v>
      </c>
      <c r="B23" s="65" t="s">
        <v>456</v>
      </c>
      <c r="C23" s="15">
        <v>2015</v>
      </c>
      <c r="D23" s="98">
        <v>80257.5</v>
      </c>
      <c r="F23" s="99"/>
    </row>
    <row r="24" spans="1:4" s="19" customFormat="1" ht="12">
      <c r="A24" s="15"/>
      <c r="B24" s="100" t="s">
        <v>302</v>
      </c>
      <c r="C24" s="15"/>
      <c r="D24" s="101">
        <f>SUM(D15:D23)</f>
        <v>296665.39</v>
      </c>
    </row>
    <row r="25" spans="1:4" s="68" customFormat="1" ht="12.75">
      <c r="A25" s="85"/>
      <c r="B25" s="85"/>
      <c r="C25" s="102"/>
      <c r="D25" s="103"/>
    </row>
    <row r="26" spans="1:4" s="68" customFormat="1" ht="12.75">
      <c r="A26" s="85"/>
      <c r="B26" s="85"/>
      <c r="C26" s="102"/>
      <c r="D26" s="103"/>
    </row>
    <row r="27" spans="1:4" ht="12.75" customHeight="1">
      <c r="A27" s="239" t="s">
        <v>303</v>
      </c>
      <c r="B27" s="239"/>
      <c r="C27" s="239"/>
      <c r="D27" s="239"/>
    </row>
    <row r="28" spans="1:4" s="68" customFormat="1" ht="12.75" customHeight="1">
      <c r="A28" s="243" t="s">
        <v>446</v>
      </c>
      <c r="B28" s="243"/>
      <c r="C28" s="243"/>
      <c r="D28" s="243"/>
    </row>
    <row r="29" spans="1:4" s="68" customFormat="1" ht="25.5">
      <c r="A29" s="50" t="s">
        <v>436</v>
      </c>
      <c r="B29" s="50" t="s">
        <v>437</v>
      </c>
      <c r="C29" s="50" t="s">
        <v>438</v>
      </c>
      <c r="D29" s="87" t="s">
        <v>439</v>
      </c>
    </row>
    <row r="30" spans="1:4" s="19" customFormat="1" ht="12">
      <c r="A30" s="15" t="s">
        <v>14</v>
      </c>
      <c r="B30" s="45" t="s">
        <v>457</v>
      </c>
      <c r="C30" s="15">
        <v>2012</v>
      </c>
      <c r="D30" s="104">
        <v>2600</v>
      </c>
    </row>
    <row r="31" spans="1:4" s="19" customFormat="1" ht="12">
      <c r="A31" s="15" t="s">
        <v>22</v>
      </c>
      <c r="B31" s="45" t="s">
        <v>458</v>
      </c>
      <c r="C31" s="15">
        <v>2014</v>
      </c>
      <c r="D31" s="104">
        <v>310</v>
      </c>
    </row>
    <row r="32" spans="1:4" s="19" customFormat="1" ht="12">
      <c r="A32" s="15" t="s">
        <v>28</v>
      </c>
      <c r="B32" s="45" t="s">
        <v>459</v>
      </c>
      <c r="C32" s="15">
        <v>2013</v>
      </c>
      <c r="D32" s="104">
        <v>250</v>
      </c>
    </row>
    <row r="33" spans="1:4" s="19" customFormat="1" ht="12">
      <c r="A33" s="15" t="s">
        <v>32</v>
      </c>
      <c r="B33" s="45" t="s">
        <v>460</v>
      </c>
      <c r="C33" s="15">
        <v>2013</v>
      </c>
      <c r="D33" s="104">
        <v>150</v>
      </c>
    </row>
    <row r="34" spans="1:4" s="19" customFormat="1" ht="12">
      <c r="A34" s="15" t="s">
        <v>37</v>
      </c>
      <c r="B34" s="45" t="s">
        <v>461</v>
      </c>
      <c r="C34" s="15">
        <v>2013</v>
      </c>
      <c r="D34" s="104">
        <v>200</v>
      </c>
    </row>
    <row r="35" spans="1:4" s="19" customFormat="1" ht="12">
      <c r="A35" s="15" t="s">
        <v>42</v>
      </c>
      <c r="B35" s="45" t="s">
        <v>462</v>
      </c>
      <c r="C35" s="15">
        <v>2014</v>
      </c>
      <c r="D35" s="104">
        <v>1333</v>
      </c>
    </row>
    <row r="36" spans="1:4" s="19" customFormat="1" ht="12">
      <c r="A36" s="15" t="s">
        <v>47</v>
      </c>
      <c r="B36" s="45" t="s">
        <v>463</v>
      </c>
      <c r="C36" s="15">
        <v>2014</v>
      </c>
      <c r="D36" s="104">
        <v>803</v>
      </c>
    </row>
    <row r="37" spans="1:4" s="19" customFormat="1" ht="12">
      <c r="A37" s="15" t="s">
        <v>52</v>
      </c>
      <c r="B37" s="45" t="s">
        <v>464</v>
      </c>
      <c r="C37" s="15">
        <v>2014</v>
      </c>
      <c r="D37" s="104">
        <v>1562</v>
      </c>
    </row>
    <row r="38" spans="1:4" s="19" customFormat="1" ht="12">
      <c r="A38" s="15" t="s">
        <v>153</v>
      </c>
      <c r="B38" s="45" t="s">
        <v>465</v>
      </c>
      <c r="C38" s="15">
        <v>2015</v>
      </c>
      <c r="D38" s="104">
        <v>3198</v>
      </c>
    </row>
    <row r="39" spans="1:4" s="19" customFormat="1" ht="12">
      <c r="A39" s="15" t="s">
        <v>164</v>
      </c>
      <c r="B39" s="45" t="s">
        <v>466</v>
      </c>
      <c r="C39" s="15">
        <v>2014</v>
      </c>
      <c r="D39" s="104">
        <v>3075</v>
      </c>
    </row>
    <row r="40" spans="1:4" s="19" customFormat="1" ht="12">
      <c r="A40" s="15" t="s">
        <v>173</v>
      </c>
      <c r="B40" s="45" t="s">
        <v>467</v>
      </c>
      <c r="C40" s="15">
        <v>2015</v>
      </c>
      <c r="D40" s="104">
        <v>1361</v>
      </c>
    </row>
    <row r="41" spans="1:4" s="19" customFormat="1" ht="12">
      <c r="A41" s="15" t="s">
        <v>177</v>
      </c>
      <c r="B41" s="45" t="s">
        <v>468</v>
      </c>
      <c r="C41" s="15">
        <v>2015</v>
      </c>
      <c r="D41" s="104">
        <v>425</v>
      </c>
    </row>
    <row r="42" spans="1:4" s="19" customFormat="1" ht="12">
      <c r="A42" s="15" t="s">
        <v>183</v>
      </c>
      <c r="B42" s="45" t="s">
        <v>469</v>
      </c>
      <c r="C42" s="15">
        <v>2015</v>
      </c>
      <c r="D42" s="104">
        <v>1353</v>
      </c>
    </row>
    <row r="43" spans="1:4" s="19" customFormat="1" ht="12">
      <c r="A43" s="15" t="s">
        <v>189</v>
      </c>
      <c r="B43" s="45" t="s">
        <v>469</v>
      </c>
      <c r="C43" s="15">
        <v>2015</v>
      </c>
      <c r="D43" s="104">
        <v>1353</v>
      </c>
    </row>
    <row r="44" spans="1:4" s="19" customFormat="1" ht="12">
      <c r="A44" s="15" t="s">
        <v>193</v>
      </c>
      <c r="B44" s="45" t="s">
        <v>470</v>
      </c>
      <c r="C44" s="15">
        <v>2015</v>
      </c>
      <c r="D44" s="104">
        <v>4721.99</v>
      </c>
    </row>
    <row r="45" spans="1:4" s="68" customFormat="1" ht="12.75">
      <c r="A45" s="91"/>
      <c r="B45" s="92" t="s">
        <v>302</v>
      </c>
      <c r="C45" s="91"/>
      <c r="D45" s="93">
        <f>SUM(D30:D44)</f>
        <v>22694.989999999998</v>
      </c>
    </row>
    <row r="46" spans="1:4" s="68" customFormat="1" ht="12.75" customHeight="1">
      <c r="A46" s="243" t="s">
        <v>471</v>
      </c>
      <c r="B46" s="243"/>
      <c r="C46" s="243"/>
      <c r="D46" s="243"/>
    </row>
    <row r="47" spans="1:4" s="68" customFormat="1" ht="25.5">
      <c r="A47" s="50" t="s">
        <v>436</v>
      </c>
      <c r="B47" s="50" t="s">
        <v>437</v>
      </c>
      <c r="C47" s="50" t="s">
        <v>438</v>
      </c>
      <c r="D47" s="87" t="s">
        <v>439</v>
      </c>
    </row>
    <row r="48" spans="1:4" s="19" customFormat="1" ht="12">
      <c r="A48" s="15">
        <v>1</v>
      </c>
      <c r="B48" s="45" t="s">
        <v>472</v>
      </c>
      <c r="C48" s="15">
        <v>2014</v>
      </c>
      <c r="D48" s="104">
        <v>5000</v>
      </c>
    </row>
    <row r="49" spans="1:4" s="19" customFormat="1" ht="12">
      <c r="A49" s="15">
        <v>2</v>
      </c>
      <c r="B49" s="45" t="s">
        <v>473</v>
      </c>
      <c r="C49" s="15">
        <v>2014</v>
      </c>
      <c r="D49" s="104">
        <v>10000</v>
      </c>
    </row>
    <row r="50" spans="1:4" s="68" customFormat="1" ht="12.75">
      <c r="A50" s="91"/>
      <c r="B50" s="92" t="s">
        <v>302</v>
      </c>
      <c r="C50" s="91"/>
      <c r="D50" s="93">
        <f>SUM(D48:D49)</f>
        <v>15000</v>
      </c>
    </row>
    <row r="51" spans="1:4" s="68" customFormat="1" ht="12.75">
      <c r="A51" s="85"/>
      <c r="B51" s="85"/>
      <c r="C51" s="102"/>
      <c r="D51" s="103"/>
    </row>
    <row r="52" spans="1:4" s="68" customFormat="1" ht="12.75">
      <c r="A52" s="85"/>
      <c r="B52" s="85"/>
      <c r="C52" s="102"/>
      <c r="D52" s="103"/>
    </row>
    <row r="53" spans="1:4" ht="12.75" customHeight="1">
      <c r="A53" s="239" t="s">
        <v>317</v>
      </c>
      <c r="B53" s="239"/>
      <c r="C53" s="239"/>
      <c r="D53" s="239"/>
    </row>
    <row r="54" spans="1:4" ht="12.75" customHeight="1">
      <c r="A54" s="243" t="s">
        <v>435</v>
      </c>
      <c r="B54" s="243"/>
      <c r="C54" s="243"/>
      <c r="D54" s="243"/>
    </row>
    <row r="55" spans="1:4" ht="25.5">
      <c r="A55" s="50" t="s">
        <v>436</v>
      </c>
      <c r="B55" s="50" t="s">
        <v>437</v>
      </c>
      <c r="C55" s="50" t="s">
        <v>438</v>
      </c>
      <c r="D55" s="87" t="s">
        <v>439</v>
      </c>
    </row>
    <row r="56" spans="1:4" s="19" customFormat="1" ht="12">
      <c r="A56" s="105">
        <v>1</v>
      </c>
      <c r="B56" s="106" t="s">
        <v>474</v>
      </c>
      <c r="C56" s="107"/>
      <c r="D56" s="108">
        <v>12177</v>
      </c>
    </row>
    <row r="57" spans="1:4" s="19" customFormat="1" ht="12">
      <c r="A57" s="109">
        <v>2</v>
      </c>
      <c r="B57" s="43" t="s">
        <v>475</v>
      </c>
      <c r="C57" s="110" t="s">
        <v>476</v>
      </c>
      <c r="D57" s="111">
        <v>4499.9</v>
      </c>
    </row>
    <row r="58" spans="1:4" s="19" customFormat="1" ht="12">
      <c r="A58" s="109">
        <v>3</v>
      </c>
      <c r="B58" s="43" t="s">
        <v>477</v>
      </c>
      <c r="C58" s="110" t="s">
        <v>476</v>
      </c>
      <c r="D58" s="111">
        <v>3499.9</v>
      </c>
    </row>
    <row r="59" spans="1:4" s="68" customFormat="1" ht="12.75">
      <c r="A59" s="91"/>
      <c r="B59" s="92" t="s">
        <v>302</v>
      </c>
      <c r="C59" s="91"/>
      <c r="D59" s="93">
        <f>SUM(D56:D58)</f>
        <v>20176.800000000003</v>
      </c>
    </row>
    <row r="60" spans="1:4" s="68" customFormat="1" ht="12.75" customHeight="1">
      <c r="A60" s="243" t="s">
        <v>446</v>
      </c>
      <c r="B60" s="243"/>
      <c r="C60" s="243"/>
      <c r="D60" s="243"/>
    </row>
    <row r="61" spans="1:4" s="68" customFormat="1" ht="25.5">
      <c r="A61" s="94" t="s">
        <v>436</v>
      </c>
      <c r="B61" s="94" t="s">
        <v>437</v>
      </c>
      <c r="C61" s="94" t="s">
        <v>438</v>
      </c>
      <c r="D61" s="95" t="s">
        <v>439</v>
      </c>
    </row>
    <row r="62" spans="1:4" s="19" customFormat="1" ht="12">
      <c r="A62" s="47">
        <v>1</v>
      </c>
      <c r="B62" s="65" t="s">
        <v>478</v>
      </c>
      <c r="C62" s="47" t="s">
        <v>479</v>
      </c>
      <c r="D62" s="90">
        <v>2729.9</v>
      </c>
    </row>
    <row r="63" spans="1:4" s="19" customFormat="1" ht="12">
      <c r="A63" s="47">
        <v>2</v>
      </c>
      <c r="B63" s="65" t="s">
        <v>478</v>
      </c>
      <c r="C63" s="47" t="s">
        <v>479</v>
      </c>
      <c r="D63" s="90">
        <v>2729.9</v>
      </c>
    </row>
    <row r="64" spans="1:4" s="19" customFormat="1" ht="12">
      <c r="A64" s="47">
        <v>3</v>
      </c>
      <c r="B64" s="65" t="s">
        <v>480</v>
      </c>
      <c r="C64" s="47" t="s">
        <v>481</v>
      </c>
      <c r="D64" s="112">
        <v>2499.99</v>
      </c>
    </row>
    <row r="65" spans="1:4" s="19" customFormat="1" ht="12">
      <c r="A65" s="47">
        <v>4</v>
      </c>
      <c r="B65" s="65" t="s">
        <v>482</v>
      </c>
      <c r="C65" s="47" t="s">
        <v>479</v>
      </c>
      <c r="D65" s="112">
        <v>3999.9</v>
      </c>
    </row>
    <row r="66" spans="1:4" s="68" customFormat="1" ht="12.75">
      <c r="A66" s="91"/>
      <c r="B66" s="92" t="s">
        <v>302</v>
      </c>
      <c r="C66" s="91"/>
      <c r="D66" s="93">
        <f>SUM(D62:D65)</f>
        <v>11959.69</v>
      </c>
    </row>
    <row r="67" spans="1:4" s="68" customFormat="1" ht="12.75">
      <c r="A67" s="85"/>
      <c r="B67" s="85"/>
      <c r="C67" s="102"/>
      <c r="D67" s="103"/>
    </row>
    <row r="68" spans="1:4" s="68" customFormat="1" ht="12.75">
      <c r="A68" s="85"/>
      <c r="B68" s="85"/>
      <c r="C68" s="102"/>
      <c r="D68" s="103"/>
    </row>
    <row r="69" spans="1:4" ht="12.75" customHeight="1">
      <c r="A69" s="239" t="s">
        <v>363</v>
      </c>
      <c r="B69" s="239"/>
      <c r="C69" s="239"/>
      <c r="D69" s="239"/>
    </row>
    <row r="70" spans="1:4" ht="12.75" customHeight="1">
      <c r="A70" s="243" t="s">
        <v>435</v>
      </c>
      <c r="B70" s="243"/>
      <c r="C70" s="243"/>
      <c r="D70" s="243"/>
    </row>
    <row r="71" spans="1:4" ht="25.5">
      <c r="A71" s="50" t="s">
        <v>436</v>
      </c>
      <c r="B71" s="50" t="s">
        <v>437</v>
      </c>
      <c r="C71" s="50" t="s">
        <v>438</v>
      </c>
      <c r="D71" s="87" t="s">
        <v>439</v>
      </c>
    </row>
    <row r="72" spans="1:4" s="19" customFormat="1" ht="12">
      <c r="A72" s="15">
        <v>1</v>
      </c>
      <c r="B72" s="9" t="s">
        <v>483</v>
      </c>
      <c r="C72" s="11">
        <v>2012</v>
      </c>
      <c r="D72" s="113">
        <v>26000</v>
      </c>
    </row>
    <row r="73" spans="1:4" s="19" customFormat="1" ht="12">
      <c r="A73" s="15">
        <v>2</v>
      </c>
      <c r="B73" s="9" t="s">
        <v>484</v>
      </c>
      <c r="C73" s="11">
        <v>2012</v>
      </c>
      <c r="D73" s="113">
        <v>10000</v>
      </c>
    </row>
    <row r="74" spans="1:4" s="19" customFormat="1" ht="12">
      <c r="A74" s="15">
        <v>3</v>
      </c>
      <c r="B74" s="65" t="s">
        <v>485</v>
      </c>
      <c r="C74" s="47">
        <v>2014</v>
      </c>
      <c r="D74" s="114">
        <v>12000</v>
      </c>
    </row>
    <row r="75" spans="1:4" s="19" customFormat="1" ht="12">
      <c r="A75" s="15">
        <v>4</v>
      </c>
      <c r="B75" s="65" t="s">
        <v>486</v>
      </c>
      <c r="C75" s="47">
        <v>2014</v>
      </c>
      <c r="D75" s="114">
        <v>2000</v>
      </c>
    </row>
    <row r="76" spans="1:4" s="19" customFormat="1" ht="12">
      <c r="A76" s="15">
        <v>5</v>
      </c>
      <c r="B76" s="43" t="s">
        <v>487</v>
      </c>
      <c r="C76" s="36">
        <v>2015</v>
      </c>
      <c r="D76" s="115">
        <v>12000</v>
      </c>
    </row>
    <row r="77" spans="1:4" s="19" customFormat="1" ht="12">
      <c r="A77" s="15">
        <v>6</v>
      </c>
      <c r="B77" s="43" t="s">
        <v>488</v>
      </c>
      <c r="C77" s="36">
        <v>2015</v>
      </c>
      <c r="D77" s="115">
        <v>12000</v>
      </c>
    </row>
    <row r="78" spans="1:4" s="68" customFormat="1" ht="12.75">
      <c r="A78" s="91"/>
      <c r="B78" s="92" t="s">
        <v>302</v>
      </c>
      <c r="C78" s="91"/>
      <c r="D78" s="93">
        <f>SUM(D72:D77)</f>
        <v>74000</v>
      </c>
    </row>
    <row r="79" spans="1:4" s="68" customFormat="1" ht="12.75" customHeight="1">
      <c r="A79" s="243" t="s">
        <v>446</v>
      </c>
      <c r="B79" s="243"/>
      <c r="C79" s="243"/>
      <c r="D79" s="243"/>
    </row>
    <row r="80" spans="1:4" s="68" customFormat="1" ht="25.5">
      <c r="A80" s="50" t="s">
        <v>436</v>
      </c>
      <c r="B80" s="94" t="s">
        <v>437</v>
      </c>
      <c r="C80" s="94" t="s">
        <v>438</v>
      </c>
      <c r="D80" s="95" t="s">
        <v>439</v>
      </c>
    </row>
    <row r="81" spans="1:4" s="19" customFormat="1" ht="12">
      <c r="A81" s="15">
        <v>1</v>
      </c>
      <c r="B81" s="9" t="s">
        <v>489</v>
      </c>
      <c r="C81" s="11">
        <v>2012</v>
      </c>
      <c r="D81" s="113">
        <v>10100</v>
      </c>
    </row>
    <row r="82" spans="1:4" s="19" customFormat="1" ht="12">
      <c r="A82" s="15">
        <v>2</v>
      </c>
      <c r="B82" s="9" t="s">
        <v>490</v>
      </c>
      <c r="C82" s="11">
        <v>2012</v>
      </c>
      <c r="D82" s="113">
        <v>3800</v>
      </c>
    </row>
    <row r="83" spans="1:4" s="19" customFormat="1" ht="12">
      <c r="A83" s="15">
        <v>3</v>
      </c>
      <c r="B83" s="9" t="s">
        <v>491</v>
      </c>
      <c r="C83" s="11">
        <v>2012</v>
      </c>
      <c r="D83" s="113">
        <v>4600</v>
      </c>
    </row>
    <row r="84" spans="1:4" s="19" customFormat="1" ht="12">
      <c r="A84" s="15">
        <v>4</v>
      </c>
      <c r="B84" s="9" t="s">
        <v>491</v>
      </c>
      <c r="C84" s="11">
        <v>2011</v>
      </c>
      <c r="D84" s="113">
        <v>1700</v>
      </c>
    </row>
    <row r="85" spans="1:4" s="19" customFormat="1" ht="12">
      <c r="A85" s="15">
        <v>5</v>
      </c>
      <c r="B85" s="65" t="s">
        <v>491</v>
      </c>
      <c r="C85" s="47">
        <v>2014</v>
      </c>
      <c r="D85" s="116">
        <v>1700</v>
      </c>
    </row>
    <row r="86" spans="1:4" s="19" customFormat="1" ht="12">
      <c r="A86" s="15">
        <v>6</v>
      </c>
      <c r="B86" s="65" t="s">
        <v>491</v>
      </c>
      <c r="C86" s="47">
        <v>2015</v>
      </c>
      <c r="D86" s="112">
        <v>1800</v>
      </c>
    </row>
    <row r="87" spans="1:4" s="68" customFormat="1" ht="12.75">
      <c r="A87" s="91"/>
      <c r="B87" s="92" t="s">
        <v>302</v>
      </c>
      <c r="C87" s="91"/>
      <c r="D87" s="93">
        <f>SUM(D81:D86)</f>
        <v>23700</v>
      </c>
    </row>
    <row r="88" spans="1:4" s="68" customFormat="1" ht="12.75">
      <c r="A88" s="85"/>
      <c r="B88" s="85"/>
      <c r="C88" s="102"/>
      <c r="D88" s="103"/>
    </row>
    <row r="89" spans="1:4" s="68" customFormat="1" ht="12.75">
      <c r="A89" s="85"/>
      <c r="B89" s="85"/>
      <c r="C89" s="102"/>
      <c r="D89" s="103"/>
    </row>
    <row r="90" spans="1:4" ht="12.75" customHeight="1">
      <c r="A90" s="239" t="s">
        <v>373</v>
      </c>
      <c r="B90" s="239"/>
      <c r="C90" s="239"/>
      <c r="D90" s="239"/>
    </row>
    <row r="91" spans="1:4" ht="12.75" customHeight="1">
      <c r="A91" s="243" t="s">
        <v>435</v>
      </c>
      <c r="B91" s="243"/>
      <c r="C91" s="243"/>
      <c r="D91" s="243"/>
    </row>
    <row r="92" spans="1:4" ht="25.5">
      <c r="A92" s="50" t="s">
        <v>436</v>
      </c>
      <c r="B92" s="50" t="s">
        <v>437</v>
      </c>
      <c r="C92" s="50" t="s">
        <v>438</v>
      </c>
      <c r="D92" s="87" t="s">
        <v>439</v>
      </c>
    </row>
    <row r="93" spans="1:4" s="19" customFormat="1" ht="12">
      <c r="A93" s="15">
        <v>1</v>
      </c>
      <c r="B93" s="9" t="s">
        <v>492</v>
      </c>
      <c r="C93" s="11">
        <v>2011</v>
      </c>
      <c r="D93" s="117">
        <v>1601.22</v>
      </c>
    </row>
    <row r="94" spans="1:4" s="19" customFormat="1" ht="12">
      <c r="A94" s="15">
        <v>2</v>
      </c>
      <c r="B94" s="9" t="s">
        <v>493</v>
      </c>
      <c r="C94" s="47">
        <v>2015</v>
      </c>
      <c r="D94" s="118">
        <v>3788.69</v>
      </c>
    </row>
    <row r="95" spans="1:4" s="19" customFormat="1" ht="12">
      <c r="A95" s="15">
        <v>3</v>
      </c>
      <c r="B95" s="9" t="s">
        <v>493</v>
      </c>
      <c r="C95" s="47">
        <v>2015</v>
      </c>
      <c r="D95" s="118">
        <v>3788.69</v>
      </c>
    </row>
    <row r="96" spans="1:4" s="19" customFormat="1" ht="12">
      <c r="A96" s="15">
        <v>4</v>
      </c>
      <c r="B96" s="9" t="s">
        <v>493</v>
      </c>
      <c r="C96" s="47">
        <v>2015</v>
      </c>
      <c r="D96" s="118">
        <v>3788.69</v>
      </c>
    </row>
    <row r="97" spans="1:4" s="68" customFormat="1" ht="12.75">
      <c r="A97" s="91"/>
      <c r="B97" s="92" t="s">
        <v>302</v>
      </c>
      <c r="C97" s="91"/>
      <c r="D97" s="93">
        <f>SUM(D93:D96)</f>
        <v>12967.29</v>
      </c>
    </row>
    <row r="98" spans="1:4" s="68" customFormat="1" ht="12.75" customHeight="1">
      <c r="A98" s="243" t="s">
        <v>446</v>
      </c>
      <c r="B98" s="243"/>
      <c r="C98" s="243"/>
      <c r="D98" s="243"/>
    </row>
    <row r="99" spans="1:4" s="68" customFormat="1" ht="25.5">
      <c r="A99" s="50" t="s">
        <v>436</v>
      </c>
      <c r="B99" s="94" t="s">
        <v>437</v>
      </c>
      <c r="C99" s="94" t="s">
        <v>438</v>
      </c>
      <c r="D99" s="95" t="s">
        <v>439</v>
      </c>
    </row>
    <row r="100" spans="1:4" s="68" customFormat="1" ht="12.75">
      <c r="A100" s="91">
        <v>1</v>
      </c>
      <c r="B100" s="65" t="s">
        <v>494</v>
      </c>
      <c r="C100" s="47">
        <v>2014</v>
      </c>
      <c r="D100" s="119">
        <v>2846.3</v>
      </c>
    </row>
    <row r="101" spans="1:4" s="68" customFormat="1" ht="12.75">
      <c r="A101" s="91">
        <v>2</v>
      </c>
      <c r="B101" s="65" t="s">
        <v>495</v>
      </c>
      <c r="C101" s="47">
        <v>2013</v>
      </c>
      <c r="D101" s="119">
        <v>1141.45</v>
      </c>
    </row>
    <row r="102" spans="1:4" s="68" customFormat="1" ht="12.75">
      <c r="A102" s="91"/>
      <c r="B102" s="92" t="s">
        <v>302</v>
      </c>
      <c r="C102" s="91"/>
      <c r="D102" s="93">
        <f>SUM(D100:D101)</f>
        <v>3987.75</v>
      </c>
    </row>
    <row r="103" spans="1:4" s="68" customFormat="1" ht="12.75">
      <c r="A103" s="85"/>
      <c r="B103" s="85"/>
      <c r="C103" s="102"/>
      <c r="D103" s="103"/>
    </row>
    <row r="104" spans="1:4" s="68" customFormat="1" ht="12.75">
      <c r="A104" s="85"/>
      <c r="B104" s="85"/>
      <c r="C104" s="102"/>
      <c r="D104" s="103"/>
    </row>
    <row r="105" spans="1:4" ht="12.75" customHeight="1">
      <c r="A105" s="239" t="s">
        <v>496</v>
      </c>
      <c r="B105" s="239"/>
      <c r="C105" s="239"/>
      <c r="D105" s="239"/>
    </row>
    <row r="106" spans="1:4" ht="12.75" customHeight="1">
      <c r="A106" s="243" t="s">
        <v>435</v>
      </c>
      <c r="B106" s="243"/>
      <c r="C106" s="243"/>
      <c r="D106" s="243"/>
    </row>
    <row r="107" spans="1:4" ht="25.5">
      <c r="A107" s="50" t="s">
        <v>436</v>
      </c>
      <c r="B107" s="94" t="s">
        <v>437</v>
      </c>
      <c r="C107" s="94" t="s">
        <v>438</v>
      </c>
      <c r="D107" s="95" t="s">
        <v>439</v>
      </c>
    </row>
    <row r="108" spans="1:4" s="68" customFormat="1" ht="12.75">
      <c r="A108" s="15" t="s">
        <v>14</v>
      </c>
      <c r="B108" s="65" t="s">
        <v>497</v>
      </c>
      <c r="C108" s="47">
        <v>2014</v>
      </c>
      <c r="D108" s="114">
        <v>3950.01</v>
      </c>
    </row>
    <row r="109" spans="1:4" s="68" customFormat="1" ht="12.75">
      <c r="A109" s="15" t="s">
        <v>22</v>
      </c>
      <c r="B109" s="65" t="s">
        <v>498</v>
      </c>
      <c r="C109" s="47" t="s">
        <v>499</v>
      </c>
      <c r="D109" s="114">
        <v>759</v>
      </c>
    </row>
    <row r="110" spans="1:4" s="68" customFormat="1" ht="12.75">
      <c r="A110" s="15" t="s">
        <v>28</v>
      </c>
      <c r="B110" s="65" t="s">
        <v>500</v>
      </c>
      <c r="C110" s="47">
        <v>2014</v>
      </c>
      <c r="D110" s="114">
        <v>800</v>
      </c>
    </row>
    <row r="111" spans="1:4" s="68" customFormat="1" ht="12.75">
      <c r="A111" s="15" t="s">
        <v>32</v>
      </c>
      <c r="B111" s="65" t="s">
        <v>501</v>
      </c>
      <c r="C111" s="47">
        <v>2014</v>
      </c>
      <c r="D111" s="114">
        <v>2969.05</v>
      </c>
    </row>
    <row r="112" spans="1:4" s="68" customFormat="1" ht="12.75">
      <c r="A112" s="15" t="s">
        <v>37</v>
      </c>
      <c r="B112" s="65" t="s">
        <v>502</v>
      </c>
      <c r="C112" s="47">
        <v>2014</v>
      </c>
      <c r="D112" s="114">
        <v>1370</v>
      </c>
    </row>
    <row r="113" spans="1:4" s="68" customFormat="1" ht="12.75">
      <c r="A113" s="15" t="s">
        <v>42</v>
      </c>
      <c r="B113" s="65" t="s">
        <v>503</v>
      </c>
      <c r="C113" s="47">
        <v>2014</v>
      </c>
      <c r="D113" s="114">
        <v>320</v>
      </c>
    </row>
    <row r="114" spans="1:4" s="68" customFormat="1" ht="12.75">
      <c r="A114" s="15" t="s">
        <v>47</v>
      </c>
      <c r="B114" s="65" t="s">
        <v>504</v>
      </c>
      <c r="C114" s="47">
        <v>2014</v>
      </c>
      <c r="D114" s="114">
        <v>399</v>
      </c>
    </row>
    <row r="115" spans="1:4" s="68" customFormat="1" ht="12.75">
      <c r="A115" s="15" t="s">
        <v>52</v>
      </c>
      <c r="B115" s="45" t="s">
        <v>505</v>
      </c>
      <c r="C115" s="15">
        <v>2015</v>
      </c>
      <c r="D115" s="114">
        <v>2349</v>
      </c>
    </row>
    <row r="116" spans="1:4" s="68" customFormat="1" ht="12.75">
      <c r="A116" s="91"/>
      <c r="B116" s="92" t="s">
        <v>302</v>
      </c>
      <c r="C116" s="91"/>
      <c r="D116" s="93">
        <f>SUM(D108:D115)</f>
        <v>12916.060000000001</v>
      </c>
    </row>
    <row r="117" spans="1:4" s="68" customFormat="1" ht="12.75" customHeight="1">
      <c r="A117" s="243" t="s">
        <v>446</v>
      </c>
      <c r="B117" s="243"/>
      <c r="C117" s="243"/>
      <c r="D117" s="243"/>
    </row>
    <row r="118" spans="1:4" s="68" customFormat="1" ht="25.5">
      <c r="A118" s="50" t="s">
        <v>436</v>
      </c>
      <c r="B118" s="94" t="s">
        <v>437</v>
      </c>
      <c r="C118" s="94" t="s">
        <v>438</v>
      </c>
      <c r="D118" s="95" t="s">
        <v>439</v>
      </c>
    </row>
    <row r="119" spans="1:4" s="19" customFormat="1" ht="12">
      <c r="A119" s="15" t="s">
        <v>14</v>
      </c>
      <c r="B119" s="9" t="s">
        <v>506</v>
      </c>
      <c r="C119" s="11">
        <v>2012</v>
      </c>
      <c r="D119" s="113">
        <v>1000</v>
      </c>
    </row>
    <row r="120" spans="1:4" s="19" customFormat="1" ht="12">
      <c r="A120" s="15" t="s">
        <v>22</v>
      </c>
      <c r="B120" s="9" t="s">
        <v>507</v>
      </c>
      <c r="C120" s="11">
        <v>2011</v>
      </c>
      <c r="D120" s="120">
        <v>700</v>
      </c>
    </row>
    <row r="121" spans="1:4" s="19" customFormat="1" ht="12">
      <c r="A121" s="15" t="s">
        <v>28</v>
      </c>
      <c r="B121" s="65" t="s">
        <v>508</v>
      </c>
      <c r="C121" s="47">
        <v>2013</v>
      </c>
      <c r="D121" s="114">
        <v>2200</v>
      </c>
    </row>
    <row r="122" spans="1:4" s="19" customFormat="1" ht="12">
      <c r="A122" s="15" t="s">
        <v>32</v>
      </c>
      <c r="B122" s="65" t="s">
        <v>509</v>
      </c>
      <c r="C122" s="47">
        <v>2013</v>
      </c>
      <c r="D122" s="114">
        <v>900</v>
      </c>
    </row>
    <row r="123" spans="1:4" s="19" customFormat="1" ht="12">
      <c r="A123" s="15" t="s">
        <v>37</v>
      </c>
      <c r="B123" s="65" t="s">
        <v>510</v>
      </c>
      <c r="C123" s="47">
        <v>2012</v>
      </c>
      <c r="D123" s="114">
        <v>200</v>
      </c>
    </row>
    <row r="124" spans="1:4" s="19" customFormat="1" ht="12">
      <c r="A124" s="15" t="s">
        <v>42</v>
      </c>
      <c r="B124" s="65" t="s">
        <v>511</v>
      </c>
      <c r="C124" s="47">
        <v>2013</v>
      </c>
      <c r="D124" s="114">
        <v>500</v>
      </c>
    </row>
    <row r="125" spans="1:4" s="19" customFormat="1" ht="12">
      <c r="A125" s="15" t="s">
        <v>47</v>
      </c>
      <c r="B125" s="65" t="s">
        <v>512</v>
      </c>
      <c r="C125" s="47">
        <v>2013</v>
      </c>
      <c r="D125" s="114">
        <v>1300</v>
      </c>
    </row>
    <row r="126" spans="1:4" s="19" customFormat="1" ht="12">
      <c r="A126" s="15" t="s">
        <v>52</v>
      </c>
      <c r="B126" s="65" t="s">
        <v>513</v>
      </c>
      <c r="C126" s="47">
        <v>2015</v>
      </c>
      <c r="D126" s="114">
        <v>249</v>
      </c>
    </row>
    <row r="127" spans="1:4" s="19" customFormat="1" ht="12">
      <c r="A127" s="15" t="s">
        <v>153</v>
      </c>
      <c r="B127" s="65" t="s">
        <v>514</v>
      </c>
      <c r="C127" s="47">
        <v>2015</v>
      </c>
      <c r="D127" s="114">
        <v>489</v>
      </c>
    </row>
    <row r="128" spans="1:4" s="19" customFormat="1" ht="12">
      <c r="A128" s="15" t="s">
        <v>164</v>
      </c>
      <c r="B128" s="65" t="s">
        <v>515</v>
      </c>
      <c r="C128" s="47">
        <v>2014</v>
      </c>
      <c r="D128" s="114">
        <v>2049</v>
      </c>
    </row>
    <row r="129" spans="1:4" s="19" customFormat="1" ht="12">
      <c r="A129" s="15" t="s">
        <v>173</v>
      </c>
      <c r="B129" s="65" t="s">
        <v>516</v>
      </c>
      <c r="C129" s="47">
        <v>2014</v>
      </c>
      <c r="D129" s="114">
        <v>2799</v>
      </c>
    </row>
    <row r="130" spans="1:4" s="68" customFormat="1" ht="12.75">
      <c r="A130" s="91"/>
      <c r="B130" s="92" t="s">
        <v>302</v>
      </c>
      <c r="C130" s="91"/>
      <c r="D130" s="93">
        <f>SUM(D119:D129)</f>
        <v>12386</v>
      </c>
    </row>
    <row r="131" spans="1:4" s="68" customFormat="1" ht="12.75">
      <c r="A131" s="85"/>
      <c r="B131" s="85"/>
      <c r="C131" s="102"/>
      <c r="D131" s="103"/>
    </row>
    <row r="132" spans="1:4" s="68" customFormat="1" ht="12.75">
      <c r="A132" s="85"/>
      <c r="B132" s="85"/>
      <c r="C132" s="102"/>
      <c r="D132" s="103"/>
    </row>
    <row r="133" spans="1:4" ht="12.75" customHeight="1">
      <c r="A133" s="239" t="s">
        <v>517</v>
      </c>
      <c r="B133" s="239"/>
      <c r="C133" s="239"/>
      <c r="D133" s="239"/>
    </row>
    <row r="134" spans="1:4" ht="12.75" customHeight="1">
      <c r="A134" s="243" t="s">
        <v>435</v>
      </c>
      <c r="B134" s="243"/>
      <c r="C134" s="243"/>
      <c r="D134" s="243"/>
    </row>
    <row r="135" spans="1:4" ht="25.5">
      <c r="A135" s="50" t="s">
        <v>436</v>
      </c>
      <c r="B135" s="50" t="s">
        <v>437</v>
      </c>
      <c r="C135" s="50" t="s">
        <v>438</v>
      </c>
      <c r="D135" s="87" t="s">
        <v>439</v>
      </c>
    </row>
    <row r="136" spans="1:4" s="19" customFormat="1" ht="12">
      <c r="A136" s="15">
        <v>1</v>
      </c>
      <c r="B136" s="121" t="s">
        <v>518</v>
      </c>
      <c r="C136" s="122">
        <v>2014</v>
      </c>
      <c r="D136" s="123">
        <v>1300</v>
      </c>
    </row>
    <row r="137" spans="1:4" s="68" customFormat="1" ht="12.75">
      <c r="A137" s="91"/>
      <c r="B137" s="92" t="s">
        <v>302</v>
      </c>
      <c r="C137" s="91"/>
      <c r="D137" s="93">
        <f>SUM(D136:D136)</f>
        <v>1300</v>
      </c>
    </row>
    <row r="138" spans="1:4" s="68" customFormat="1" ht="12.75" customHeight="1">
      <c r="A138" s="243" t="s">
        <v>446</v>
      </c>
      <c r="B138" s="243"/>
      <c r="C138" s="243"/>
      <c r="D138" s="243"/>
    </row>
    <row r="139" spans="1:4" s="68" customFormat="1" ht="25.5">
      <c r="A139" s="50" t="s">
        <v>436</v>
      </c>
      <c r="B139" s="50" t="s">
        <v>437</v>
      </c>
      <c r="C139" s="50" t="s">
        <v>438</v>
      </c>
      <c r="D139" s="87" t="s">
        <v>439</v>
      </c>
    </row>
    <row r="140" spans="1:4" s="68" customFormat="1" ht="12.75">
      <c r="A140" s="91">
        <v>1</v>
      </c>
      <c r="B140" s="124" t="s">
        <v>519</v>
      </c>
      <c r="C140" s="125">
        <v>2013</v>
      </c>
      <c r="D140" s="126">
        <v>1690</v>
      </c>
    </row>
    <row r="141" spans="1:4" s="68" customFormat="1" ht="12.75">
      <c r="A141" s="91">
        <v>2</v>
      </c>
      <c r="B141" s="124" t="s">
        <v>519</v>
      </c>
      <c r="C141" s="125">
        <v>2013</v>
      </c>
      <c r="D141" s="126">
        <v>1480</v>
      </c>
    </row>
    <row r="142" spans="1:4" s="68" customFormat="1" ht="12.75">
      <c r="A142" s="91">
        <v>3</v>
      </c>
      <c r="B142" s="124" t="s">
        <v>520</v>
      </c>
      <c r="C142" s="125">
        <v>2013</v>
      </c>
      <c r="D142" s="126">
        <v>1469.28</v>
      </c>
    </row>
    <row r="143" spans="1:4" s="68" customFormat="1" ht="12.75">
      <c r="A143" s="91">
        <v>4</v>
      </c>
      <c r="B143" s="124" t="s">
        <v>521</v>
      </c>
      <c r="C143" s="125">
        <v>2014</v>
      </c>
      <c r="D143" s="126">
        <v>3200</v>
      </c>
    </row>
    <row r="144" spans="1:4" s="68" customFormat="1" ht="12.75">
      <c r="A144" s="91">
        <v>5</v>
      </c>
      <c r="B144" s="124" t="s">
        <v>522</v>
      </c>
      <c r="C144" s="125">
        <v>2014</v>
      </c>
      <c r="D144" s="126">
        <v>600</v>
      </c>
    </row>
    <row r="145" spans="1:4" s="68" customFormat="1" ht="12.75">
      <c r="A145" s="91">
        <v>6</v>
      </c>
      <c r="B145" s="124" t="s">
        <v>523</v>
      </c>
      <c r="C145" s="125">
        <v>2015</v>
      </c>
      <c r="D145" s="127">
        <v>340</v>
      </c>
    </row>
    <row r="146" spans="1:4" s="68" customFormat="1" ht="12.75">
      <c r="A146" s="91"/>
      <c r="B146" s="92" t="s">
        <v>302</v>
      </c>
      <c r="C146" s="91"/>
      <c r="D146" s="93">
        <f>SUM(D140:D145)</f>
        <v>8779.279999999999</v>
      </c>
    </row>
    <row r="147" spans="1:4" s="68" customFormat="1" ht="12.75">
      <c r="A147" s="85"/>
      <c r="B147" s="85"/>
      <c r="C147" s="102"/>
      <c r="D147" s="103"/>
    </row>
    <row r="148" spans="1:4" s="68" customFormat="1" ht="12.75">
      <c r="A148" s="85"/>
      <c r="B148" s="85"/>
      <c r="C148" s="102"/>
      <c r="D148" s="103"/>
    </row>
    <row r="149" spans="1:4" s="68" customFormat="1" ht="12.75" customHeight="1">
      <c r="A149" s="85"/>
      <c r="B149" s="244" t="s">
        <v>524</v>
      </c>
      <c r="C149" s="244"/>
      <c r="D149" s="128">
        <f>D12+D59+D78+D97+D116+D137</f>
        <v>138665.71</v>
      </c>
    </row>
    <row r="150" spans="1:4" s="68" customFormat="1" ht="12.75" customHeight="1">
      <c r="A150" s="85"/>
      <c r="B150" s="244" t="s">
        <v>525</v>
      </c>
      <c r="C150" s="244"/>
      <c r="D150" s="128">
        <f>D146+D130+D102+D87+D66+D45+D24</f>
        <v>380173.1</v>
      </c>
    </row>
    <row r="151" spans="1:4" s="68" customFormat="1" ht="12.75" customHeight="1">
      <c r="A151" s="85"/>
      <c r="B151" s="244" t="s">
        <v>526</v>
      </c>
      <c r="C151" s="244"/>
      <c r="D151" s="128">
        <f>D50</f>
        <v>15000</v>
      </c>
    </row>
    <row r="165" ht="14.25" customHeight="1"/>
    <row r="169" ht="18" customHeight="1"/>
    <row r="197" ht="14.25" customHeight="1"/>
    <row r="200" ht="14.25" customHeight="1"/>
    <row r="217" ht="18" customHeight="1"/>
    <row r="232" ht="14.25" customHeight="1"/>
    <row r="293" ht="18" customHeight="1"/>
    <row r="298" ht="18" customHeight="1"/>
    <row r="300" ht="14.25" customHeight="1"/>
    <row r="301" ht="14.25" customHeight="1"/>
    <row r="302" ht="14.25" customHeight="1"/>
    <row r="304" ht="14.25" customHeight="1"/>
    <row r="306" ht="14.25" customHeight="1"/>
    <row r="308" ht="30" customHeight="1"/>
    <row r="325" ht="18" customHeight="1"/>
    <row r="326" ht="20.25" customHeight="1"/>
  </sheetData>
  <sheetProtection selectLockedCells="1" selectUnlockedCells="1"/>
  <mergeCells count="24">
    <mergeCell ref="A3:D3"/>
    <mergeCell ref="A4:D4"/>
    <mergeCell ref="A13:D13"/>
    <mergeCell ref="A27:D27"/>
    <mergeCell ref="A28:D28"/>
    <mergeCell ref="A46:D46"/>
    <mergeCell ref="A53:D53"/>
    <mergeCell ref="A54:D54"/>
    <mergeCell ref="A60:D60"/>
    <mergeCell ref="A69:D69"/>
    <mergeCell ref="A70:D70"/>
    <mergeCell ref="A79:D79"/>
    <mergeCell ref="A90:D90"/>
    <mergeCell ref="A91:D91"/>
    <mergeCell ref="A98:D98"/>
    <mergeCell ref="A105:D105"/>
    <mergeCell ref="A106:D106"/>
    <mergeCell ref="A117:D117"/>
    <mergeCell ref="A133:D133"/>
    <mergeCell ref="A134:D134"/>
    <mergeCell ref="A138:D138"/>
    <mergeCell ref="B149:C149"/>
    <mergeCell ref="B150:C150"/>
    <mergeCell ref="B151:C151"/>
  </mergeCells>
  <printOptions horizontalCentered="1"/>
  <pageMargins left="0" right="0" top="0.39375" bottom="0.5118055555555555" header="0.5118055555555555" footer="0.5118055555555555"/>
  <pageSetup horizontalDpi="300" verticalDpi="300" orientation="portrait" paperSize="9" scale="92" r:id="rId1"/>
  <headerFooter alignWithMargins="0">
    <oddFooter>&amp;CStrona &amp;P z &amp;N</oddFooter>
  </headerFooter>
  <rowBreaks count="2" manualBreakCount="2">
    <brk id="52" max="255" man="1"/>
    <brk id="1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4.57421875" style="129" customWidth="1"/>
    <col min="2" max="2" width="24.140625" style="129" customWidth="1"/>
    <col min="3" max="3" width="14.00390625" style="129" customWidth="1"/>
    <col min="4" max="4" width="26.140625" style="130" customWidth="1"/>
    <col min="5" max="5" width="13.57421875" style="129" customWidth="1"/>
    <col min="6" max="6" width="17.57421875" style="129" customWidth="1"/>
    <col min="7" max="7" width="13.140625" style="84" customWidth="1"/>
    <col min="8" max="8" width="12.00390625" style="131" customWidth="1"/>
    <col min="9" max="9" width="12.00390625" style="129" customWidth="1"/>
    <col min="10" max="10" width="13.140625" style="129" customWidth="1"/>
    <col min="11" max="11" width="13.7109375" style="84" customWidth="1"/>
    <col min="12" max="12" width="13.7109375" style="129" customWidth="1"/>
    <col min="13" max="13" width="10.8515625" style="84" customWidth="1"/>
    <col min="14" max="14" width="15.140625" style="129" customWidth="1"/>
    <col min="15" max="15" width="10.00390625" style="129" customWidth="1"/>
    <col min="16" max="16" width="9.140625" style="129" customWidth="1"/>
    <col min="17" max="17" width="11.421875" style="129" customWidth="1"/>
    <col min="18" max="18" width="16.00390625" style="129" customWidth="1"/>
    <col min="19" max="19" width="14.7109375" style="129" customWidth="1"/>
    <col min="20" max="20" width="10.140625" style="129" customWidth="1"/>
    <col min="21" max="21" width="9.140625" style="129" customWidth="1"/>
    <col min="22" max="22" width="4.57421875" style="129" customWidth="1"/>
    <col min="23" max="23" width="26.57421875" style="129" customWidth="1"/>
    <col min="24" max="24" width="19.8515625" style="129" customWidth="1"/>
    <col min="25" max="25" width="27.8515625" style="130" customWidth="1"/>
    <col min="26" max="26" width="15.7109375" style="129" customWidth="1"/>
    <col min="27" max="30" width="20.8515625" style="129" customWidth="1"/>
    <col min="31" max="33" width="11.8515625" style="129" customWidth="1"/>
    <col min="34" max="16384" width="9.140625" style="129" customWidth="1"/>
  </cols>
  <sheetData>
    <row r="1" spans="1:22" ht="18">
      <c r="A1" s="132" t="s">
        <v>527</v>
      </c>
      <c r="K1" s="261"/>
      <c r="L1" s="261"/>
      <c r="V1" s="132" t="s">
        <v>527</v>
      </c>
    </row>
    <row r="2" spans="1:25" ht="23.25" customHeight="1">
      <c r="A2" s="262" t="s">
        <v>528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Y2" s="129"/>
    </row>
    <row r="3" spans="1:33" s="133" customFormat="1" ht="18" customHeight="1">
      <c r="A3" s="263" t="s">
        <v>436</v>
      </c>
      <c r="B3" s="252" t="s">
        <v>529</v>
      </c>
      <c r="C3" s="252" t="s">
        <v>530</v>
      </c>
      <c r="D3" s="252" t="s">
        <v>531</v>
      </c>
      <c r="E3" s="252" t="s">
        <v>532</v>
      </c>
      <c r="F3" s="252" t="s">
        <v>533</v>
      </c>
      <c r="G3" s="245" t="s">
        <v>534</v>
      </c>
      <c r="H3" s="245"/>
      <c r="I3" s="252" t="s">
        <v>535</v>
      </c>
      <c r="J3" s="252" t="s">
        <v>536</v>
      </c>
      <c r="K3" s="252" t="s">
        <v>537</v>
      </c>
      <c r="L3" s="252" t="s">
        <v>538</v>
      </c>
      <c r="M3" s="252" t="s">
        <v>539</v>
      </c>
      <c r="N3" s="258" t="s">
        <v>540</v>
      </c>
      <c r="O3" s="252" t="s">
        <v>541</v>
      </c>
      <c r="P3" s="252" t="s">
        <v>542</v>
      </c>
      <c r="Q3" s="252" t="s">
        <v>543</v>
      </c>
      <c r="R3" s="252" t="s">
        <v>544</v>
      </c>
      <c r="S3" s="252" t="s">
        <v>545</v>
      </c>
      <c r="T3" s="245" t="s">
        <v>546</v>
      </c>
      <c r="U3" s="245"/>
      <c r="V3" s="255" t="s">
        <v>436</v>
      </c>
      <c r="W3" s="252" t="s">
        <v>529</v>
      </c>
      <c r="X3" s="252" t="s">
        <v>530</v>
      </c>
      <c r="Y3" s="252" t="s">
        <v>531</v>
      </c>
      <c r="Z3" s="252" t="s">
        <v>532</v>
      </c>
      <c r="AA3" s="245" t="s">
        <v>547</v>
      </c>
      <c r="AB3" s="245"/>
      <c r="AC3" s="245" t="s">
        <v>548</v>
      </c>
      <c r="AD3" s="245"/>
      <c r="AE3" s="247" t="s">
        <v>549</v>
      </c>
      <c r="AF3" s="247"/>
      <c r="AG3" s="248"/>
    </row>
    <row r="4" spans="1:33" s="133" customFormat="1" ht="36.75" customHeight="1">
      <c r="A4" s="264"/>
      <c r="B4" s="253"/>
      <c r="C4" s="253"/>
      <c r="D4" s="253"/>
      <c r="E4" s="253"/>
      <c r="F4" s="253"/>
      <c r="G4" s="246"/>
      <c r="H4" s="246"/>
      <c r="I4" s="253"/>
      <c r="J4" s="253"/>
      <c r="K4" s="253"/>
      <c r="L4" s="253"/>
      <c r="M4" s="253"/>
      <c r="N4" s="259"/>
      <c r="O4" s="253"/>
      <c r="P4" s="253"/>
      <c r="Q4" s="253"/>
      <c r="R4" s="253"/>
      <c r="S4" s="253"/>
      <c r="T4" s="253"/>
      <c r="U4" s="246"/>
      <c r="V4" s="256"/>
      <c r="W4" s="253"/>
      <c r="X4" s="253"/>
      <c r="Y4" s="253"/>
      <c r="Z4" s="253"/>
      <c r="AA4" s="246"/>
      <c r="AB4" s="246"/>
      <c r="AC4" s="246"/>
      <c r="AD4" s="246"/>
      <c r="AE4" s="249"/>
      <c r="AF4" s="249"/>
      <c r="AG4" s="250"/>
    </row>
    <row r="5" spans="1:33" s="133" customFormat="1" ht="42" customHeight="1">
      <c r="A5" s="265"/>
      <c r="B5" s="254"/>
      <c r="C5" s="254"/>
      <c r="D5" s="254"/>
      <c r="E5" s="254"/>
      <c r="F5" s="254"/>
      <c r="G5" s="233" t="s">
        <v>550</v>
      </c>
      <c r="H5" s="233" t="s">
        <v>551</v>
      </c>
      <c r="I5" s="254"/>
      <c r="J5" s="254"/>
      <c r="K5" s="254"/>
      <c r="L5" s="254"/>
      <c r="M5" s="254"/>
      <c r="N5" s="260"/>
      <c r="O5" s="254"/>
      <c r="P5" s="254"/>
      <c r="Q5" s="254"/>
      <c r="R5" s="254"/>
      <c r="S5" s="254"/>
      <c r="T5" s="233" t="s">
        <v>550</v>
      </c>
      <c r="U5" s="233" t="s">
        <v>551</v>
      </c>
      <c r="V5" s="257"/>
      <c r="W5" s="254"/>
      <c r="X5" s="254"/>
      <c r="Y5" s="254"/>
      <c r="Z5" s="254"/>
      <c r="AA5" s="233" t="s">
        <v>552</v>
      </c>
      <c r="AB5" s="233" t="s">
        <v>553</v>
      </c>
      <c r="AC5" s="233" t="s">
        <v>552</v>
      </c>
      <c r="AD5" s="233" t="s">
        <v>553</v>
      </c>
      <c r="AE5" s="234" t="s">
        <v>554</v>
      </c>
      <c r="AF5" s="234" t="s">
        <v>555</v>
      </c>
      <c r="AG5" s="235" t="s">
        <v>556</v>
      </c>
    </row>
    <row r="6" spans="1:33" ht="18.75" customHeight="1">
      <c r="A6" s="251" t="s">
        <v>83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5"/>
      <c r="AB6" s="135"/>
      <c r="AC6" s="135"/>
      <c r="AD6" s="135"/>
      <c r="AE6" s="135"/>
      <c r="AF6" s="135"/>
      <c r="AG6" s="135"/>
    </row>
    <row r="7" spans="1:33" s="17" customFormat="1" ht="42.75" customHeight="1">
      <c r="A7" s="15" t="s">
        <v>14</v>
      </c>
      <c r="B7" s="136" t="s">
        <v>557</v>
      </c>
      <c r="C7" s="33" t="s">
        <v>558</v>
      </c>
      <c r="D7" s="33" t="s">
        <v>559</v>
      </c>
      <c r="E7" s="137" t="s">
        <v>560</v>
      </c>
      <c r="F7" s="138" t="s">
        <v>561</v>
      </c>
      <c r="G7" s="138"/>
      <c r="H7" s="139">
        <v>49000</v>
      </c>
      <c r="I7" s="33">
        <v>2198</v>
      </c>
      <c r="J7" s="33">
        <v>2008</v>
      </c>
      <c r="K7" s="33" t="s">
        <v>562</v>
      </c>
      <c r="L7" s="33" t="s">
        <v>563</v>
      </c>
      <c r="M7" s="33">
        <v>9</v>
      </c>
      <c r="N7" s="33">
        <v>1150</v>
      </c>
      <c r="O7" s="33">
        <v>3000</v>
      </c>
      <c r="P7" s="33" t="s">
        <v>98</v>
      </c>
      <c r="Q7" s="33">
        <v>133259</v>
      </c>
      <c r="R7" s="33" t="s">
        <v>564</v>
      </c>
      <c r="S7" s="15">
        <v>30000</v>
      </c>
      <c r="T7" s="140"/>
      <c r="U7" s="141"/>
      <c r="V7" s="15" t="s">
        <v>14</v>
      </c>
      <c r="W7" s="136" t="s">
        <v>557</v>
      </c>
      <c r="X7" s="33" t="s">
        <v>558</v>
      </c>
      <c r="Y7" s="33" t="s">
        <v>559</v>
      </c>
      <c r="Z7" s="137" t="s">
        <v>560</v>
      </c>
      <c r="AA7" s="142" t="s">
        <v>565</v>
      </c>
      <c r="AB7" s="143" t="s">
        <v>566</v>
      </c>
      <c r="AC7" s="142" t="s">
        <v>565</v>
      </c>
      <c r="AD7" s="143" t="s">
        <v>566</v>
      </c>
      <c r="AE7" s="12" t="s">
        <v>19</v>
      </c>
      <c r="AF7" s="12" t="s">
        <v>19</v>
      </c>
      <c r="AG7" s="12" t="s">
        <v>19</v>
      </c>
    </row>
    <row r="8" spans="1:33" s="17" customFormat="1" ht="42" customHeight="1">
      <c r="A8" s="15" t="s">
        <v>22</v>
      </c>
      <c r="B8" s="136" t="s">
        <v>567</v>
      </c>
      <c r="C8" s="136" t="s">
        <v>568</v>
      </c>
      <c r="D8" s="138" t="s">
        <v>569</v>
      </c>
      <c r="E8" s="144" t="s">
        <v>570</v>
      </c>
      <c r="F8" s="138" t="s">
        <v>571</v>
      </c>
      <c r="G8" s="138"/>
      <c r="H8" s="139" t="s">
        <v>572</v>
      </c>
      <c r="I8" s="136">
        <v>3800</v>
      </c>
      <c r="J8" s="136">
        <v>2002</v>
      </c>
      <c r="K8" s="139" t="s">
        <v>573</v>
      </c>
      <c r="L8" s="139" t="s">
        <v>574</v>
      </c>
      <c r="M8" s="136">
        <v>7</v>
      </c>
      <c r="N8" s="139">
        <v>1422</v>
      </c>
      <c r="O8" s="139">
        <v>3500</v>
      </c>
      <c r="P8" s="139" t="s">
        <v>98</v>
      </c>
      <c r="Q8" s="91" t="s">
        <v>19</v>
      </c>
      <c r="R8" s="139" t="s">
        <v>98</v>
      </c>
      <c r="S8" s="145" t="s">
        <v>19</v>
      </c>
      <c r="T8" s="140"/>
      <c r="U8" s="141"/>
      <c r="V8" s="15" t="s">
        <v>22</v>
      </c>
      <c r="W8" s="136" t="s">
        <v>567</v>
      </c>
      <c r="X8" s="136" t="s">
        <v>568</v>
      </c>
      <c r="Y8" s="138" t="s">
        <v>569</v>
      </c>
      <c r="Z8" s="144" t="s">
        <v>570</v>
      </c>
      <c r="AA8" s="146" t="s">
        <v>575</v>
      </c>
      <c r="AB8" s="147" t="s">
        <v>576</v>
      </c>
      <c r="AC8" s="148"/>
      <c r="AD8" s="148"/>
      <c r="AE8" s="12" t="s">
        <v>19</v>
      </c>
      <c r="AF8" s="12" t="s">
        <v>19</v>
      </c>
      <c r="AG8" s="12"/>
    </row>
    <row r="9" spans="1:33" s="17" customFormat="1" ht="40.5" customHeight="1">
      <c r="A9" s="15" t="s">
        <v>28</v>
      </c>
      <c r="B9" s="136" t="s">
        <v>577</v>
      </c>
      <c r="C9" s="149" t="s">
        <v>578</v>
      </c>
      <c r="D9" s="138" t="s">
        <v>579</v>
      </c>
      <c r="E9" s="150" t="s">
        <v>580</v>
      </c>
      <c r="F9" s="136" t="s">
        <v>581</v>
      </c>
      <c r="G9" s="151" t="s">
        <v>582</v>
      </c>
      <c r="H9" s="139" t="s">
        <v>583</v>
      </c>
      <c r="I9" s="136">
        <v>11100</v>
      </c>
      <c r="J9" s="136">
        <v>1995</v>
      </c>
      <c r="K9" s="147">
        <v>35037</v>
      </c>
      <c r="L9" s="139" t="s">
        <v>584</v>
      </c>
      <c r="M9" s="139">
        <v>6</v>
      </c>
      <c r="N9" s="136">
        <v>5575</v>
      </c>
      <c r="O9" s="139">
        <v>16550</v>
      </c>
      <c r="P9" s="139" t="s">
        <v>98</v>
      </c>
      <c r="Q9" s="91" t="s">
        <v>19</v>
      </c>
      <c r="R9" s="139" t="s">
        <v>98</v>
      </c>
      <c r="S9" s="145" t="s">
        <v>19</v>
      </c>
      <c r="T9" s="140"/>
      <c r="U9" s="141"/>
      <c r="V9" s="15" t="s">
        <v>28</v>
      </c>
      <c r="W9" s="136" t="s">
        <v>577</v>
      </c>
      <c r="X9" s="149" t="s">
        <v>578</v>
      </c>
      <c r="Y9" s="138" t="s">
        <v>579</v>
      </c>
      <c r="Z9" s="150" t="s">
        <v>580</v>
      </c>
      <c r="AA9" s="152" t="s">
        <v>585</v>
      </c>
      <c r="AB9" s="153" t="s">
        <v>586</v>
      </c>
      <c r="AC9" s="147"/>
      <c r="AD9" s="147"/>
      <c r="AE9" s="12" t="s">
        <v>19</v>
      </c>
      <c r="AF9" s="12" t="s">
        <v>19</v>
      </c>
      <c r="AG9" s="12"/>
    </row>
    <row r="10" spans="1:33" s="17" customFormat="1" ht="40.5" customHeight="1">
      <c r="A10" s="15" t="s">
        <v>32</v>
      </c>
      <c r="B10" s="136" t="s">
        <v>587</v>
      </c>
      <c r="C10" s="136" t="s">
        <v>588</v>
      </c>
      <c r="D10" s="138" t="s">
        <v>589</v>
      </c>
      <c r="E10" s="150" t="s">
        <v>590</v>
      </c>
      <c r="F10" s="136" t="s">
        <v>581</v>
      </c>
      <c r="G10" s="151" t="s">
        <v>591</v>
      </c>
      <c r="H10" s="139" t="s">
        <v>592</v>
      </c>
      <c r="I10" s="136">
        <v>2402</v>
      </c>
      <c r="J10" s="136">
        <v>2005</v>
      </c>
      <c r="K10" s="139" t="s">
        <v>593</v>
      </c>
      <c r="L10" s="139" t="s">
        <v>584</v>
      </c>
      <c r="M10" s="139">
        <v>6</v>
      </c>
      <c r="N10" s="136" t="s">
        <v>113</v>
      </c>
      <c r="O10" s="139">
        <v>3490</v>
      </c>
      <c r="P10" s="139" t="s">
        <v>98</v>
      </c>
      <c r="Q10" s="91" t="s">
        <v>19</v>
      </c>
      <c r="R10" s="139" t="s">
        <v>98</v>
      </c>
      <c r="S10" s="145" t="s">
        <v>19</v>
      </c>
      <c r="T10" s="140"/>
      <c r="U10" s="141"/>
      <c r="V10" s="15" t="s">
        <v>32</v>
      </c>
      <c r="W10" s="136" t="s">
        <v>587</v>
      </c>
      <c r="X10" s="136" t="s">
        <v>588</v>
      </c>
      <c r="Y10" s="138" t="s">
        <v>589</v>
      </c>
      <c r="Z10" s="150" t="s">
        <v>590</v>
      </c>
      <c r="AA10" s="152" t="s">
        <v>585</v>
      </c>
      <c r="AB10" s="153" t="s">
        <v>586</v>
      </c>
      <c r="AC10" s="147"/>
      <c r="AD10" s="147"/>
      <c r="AE10" s="12" t="s">
        <v>19</v>
      </c>
      <c r="AF10" s="12" t="s">
        <v>19</v>
      </c>
      <c r="AG10" s="12"/>
    </row>
    <row r="11" spans="1:33" s="17" customFormat="1" ht="39" customHeight="1">
      <c r="A11" s="15" t="s">
        <v>37</v>
      </c>
      <c r="B11" s="136" t="s">
        <v>594</v>
      </c>
      <c r="C11" s="136">
        <v>266</v>
      </c>
      <c r="D11" s="138">
        <v>37298</v>
      </c>
      <c r="E11" s="150" t="s">
        <v>595</v>
      </c>
      <c r="F11" s="136" t="s">
        <v>581</v>
      </c>
      <c r="G11" s="151" t="s">
        <v>596</v>
      </c>
      <c r="H11" s="139">
        <v>34463.34</v>
      </c>
      <c r="I11" s="136">
        <v>6842</v>
      </c>
      <c r="J11" s="136">
        <v>1980</v>
      </c>
      <c r="K11" s="147">
        <v>29567</v>
      </c>
      <c r="L11" s="139"/>
      <c r="M11" s="139">
        <v>6</v>
      </c>
      <c r="N11" s="136" t="s">
        <v>113</v>
      </c>
      <c r="O11" s="139" t="s">
        <v>113</v>
      </c>
      <c r="P11" s="139" t="s">
        <v>98</v>
      </c>
      <c r="Q11" s="91" t="s">
        <v>19</v>
      </c>
      <c r="R11" s="139" t="s">
        <v>98</v>
      </c>
      <c r="S11" s="145" t="s">
        <v>19</v>
      </c>
      <c r="T11" s="140"/>
      <c r="U11" s="141"/>
      <c r="V11" s="15" t="s">
        <v>37</v>
      </c>
      <c r="W11" s="136" t="s">
        <v>594</v>
      </c>
      <c r="X11" s="136">
        <v>266</v>
      </c>
      <c r="Y11" s="138">
        <v>37298</v>
      </c>
      <c r="Z11" s="150" t="s">
        <v>595</v>
      </c>
      <c r="AA11" s="152" t="s">
        <v>597</v>
      </c>
      <c r="AB11" s="153" t="s">
        <v>598</v>
      </c>
      <c r="AC11" s="147"/>
      <c r="AD11" s="147"/>
      <c r="AE11" s="12" t="s">
        <v>19</v>
      </c>
      <c r="AF11" s="12" t="s">
        <v>19</v>
      </c>
      <c r="AG11" s="12"/>
    </row>
    <row r="12" spans="1:33" s="17" customFormat="1" ht="39" customHeight="1">
      <c r="A12" s="15" t="s">
        <v>42</v>
      </c>
      <c r="B12" s="33" t="s">
        <v>599</v>
      </c>
      <c r="C12" s="33" t="s">
        <v>600</v>
      </c>
      <c r="D12" s="33"/>
      <c r="E12" s="137" t="s">
        <v>601</v>
      </c>
      <c r="F12" s="33" t="s">
        <v>602</v>
      </c>
      <c r="G12" s="33"/>
      <c r="H12" s="154">
        <v>5350</v>
      </c>
      <c r="I12" s="33" t="s">
        <v>113</v>
      </c>
      <c r="J12" s="33">
        <v>2005</v>
      </c>
      <c r="K12" s="33" t="s">
        <v>603</v>
      </c>
      <c r="L12" s="33" t="s">
        <v>604</v>
      </c>
      <c r="M12" s="33" t="s">
        <v>113</v>
      </c>
      <c r="N12" s="33">
        <v>740</v>
      </c>
      <c r="O12" s="33"/>
      <c r="P12" s="33" t="s">
        <v>98</v>
      </c>
      <c r="Q12" s="145" t="s">
        <v>19</v>
      </c>
      <c r="R12" s="139" t="s">
        <v>98</v>
      </c>
      <c r="S12" s="145" t="s">
        <v>19</v>
      </c>
      <c r="T12" s="140"/>
      <c r="U12" s="141"/>
      <c r="V12" s="15" t="s">
        <v>42</v>
      </c>
      <c r="W12" s="33" t="s">
        <v>599</v>
      </c>
      <c r="X12" s="33" t="s">
        <v>600</v>
      </c>
      <c r="Y12" s="33"/>
      <c r="Z12" s="137" t="s">
        <v>601</v>
      </c>
      <c r="AA12" s="155" t="s">
        <v>605</v>
      </c>
      <c r="AB12" s="156" t="s">
        <v>606</v>
      </c>
      <c r="AC12" s="156"/>
      <c r="AD12" s="156"/>
      <c r="AE12" s="12" t="s">
        <v>19</v>
      </c>
      <c r="AF12" s="12"/>
      <c r="AG12" s="12"/>
    </row>
    <row r="13" spans="1:33" s="17" customFormat="1" ht="42" customHeight="1">
      <c r="A13" s="15" t="s">
        <v>47</v>
      </c>
      <c r="B13" s="15" t="s">
        <v>607</v>
      </c>
      <c r="C13" s="15"/>
      <c r="D13" s="15" t="s">
        <v>608</v>
      </c>
      <c r="E13" s="157" t="s">
        <v>609</v>
      </c>
      <c r="F13" s="15" t="s">
        <v>571</v>
      </c>
      <c r="G13" s="15"/>
      <c r="H13" s="15">
        <v>8000</v>
      </c>
      <c r="I13" s="15">
        <v>1968</v>
      </c>
      <c r="J13" s="15">
        <v>1999</v>
      </c>
      <c r="K13" s="15" t="s">
        <v>610</v>
      </c>
      <c r="L13" s="15" t="s">
        <v>611</v>
      </c>
      <c r="M13" s="15">
        <v>2</v>
      </c>
      <c r="N13" s="15">
        <v>649</v>
      </c>
      <c r="O13" s="15">
        <v>1840</v>
      </c>
      <c r="P13" s="15" t="s">
        <v>98</v>
      </c>
      <c r="Q13" s="15"/>
      <c r="R13" s="15" t="s">
        <v>98</v>
      </c>
      <c r="S13" s="145" t="s">
        <v>19</v>
      </c>
      <c r="T13" s="140"/>
      <c r="U13" s="141"/>
      <c r="V13" s="15" t="s">
        <v>52</v>
      </c>
      <c r="W13" s="15" t="s">
        <v>607</v>
      </c>
      <c r="X13" s="15"/>
      <c r="Y13" s="15" t="s">
        <v>608</v>
      </c>
      <c r="Z13" s="157" t="s">
        <v>609</v>
      </c>
      <c r="AA13" s="158" t="s">
        <v>612</v>
      </c>
      <c r="AB13" s="159" t="s">
        <v>613</v>
      </c>
      <c r="AC13" s="159"/>
      <c r="AD13" s="159"/>
      <c r="AE13" s="12" t="s">
        <v>19</v>
      </c>
      <c r="AF13" s="12" t="s">
        <v>19</v>
      </c>
      <c r="AG13" s="141"/>
    </row>
    <row r="14" spans="1:33" ht="18.75" customHeight="1">
      <c r="A14" s="239" t="s">
        <v>614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</row>
    <row r="15" spans="1:33" s="133" customFormat="1" ht="40.5" customHeight="1">
      <c r="A15" s="91" t="s">
        <v>14</v>
      </c>
      <c r="B15" s="145" t="s">
        <v>615</v>
      </c>
      <c r="C15" s="145" t="s">
        <v>616</v>
      </c>
      <c r="D15" s="145" t="s">
        <v>617</v>
      </c>
      <c r="E15" s="161" t="s">
        <v>618</v>
      </c>
      <c r="F15" s="145" t="s">
        <v>619</v>
      </c>
      <c r="G15" s="145" t="s">
        <v>19</v>
      </c>
      <c r="H15" s="145" t="s">
        <v>19</v>
      </c>
      <c r="I15" s="145" t="s">
        <v>620</v>
      </c>
      <c r="J15" s="145">
        <v>1995</v>
      </c>
      <c r="K15" s="162">
        <v>34947</v>
      </c>
      <c r="L15" s="145" t="s">
        <v>621</v>
      </c>
      <c r="M15" s="145">
        <v>3</v>
      </c>
      <c r="N15" s="163" t="s">
        <v>622</v>
      </c>
      <c r="O15" s="145" t="s">
        <v>623</v>
      </c>
      <c r="P15" s="145" t="s">
        <v>98</v>
      </c>
      <c r="Q15" s="145" t="s">
        <v>19</v>
      </c>
      <c r="R15" s="145" t="s">
        <v>19</v>
      </c>
      <c r="S15" s="145" t="s">
        <v>19</v>
      </c>
      <c r="T15" s="145" t="s">
        <v>19</v>
      </c>
      <c r="U15" s="145" t="s">
        <v>19</v>
      </c>
      <c r="V15" s="91" t="s">
        <v>14</v>
      </c>
      <c r="W15" s="145" t="s">
        <v>615</v>
      </c>
      <c r="X15" s="145" t="s">
        <v>616</v>
      </c>
      <c r="Y15" s="145" t="s">
        <v>617</v>
      </c>
      <c r="Z15" s="161" t="s">
        <v>618</v>
      </c>
      <c r="AA15" s="145" t="s">
        <v>624</v>
      </c>
      <c r="AB15" s="145" t="s">
        <v>625</v>
      </c>
      <c r="AC15" s="145"/>
      <c r="AD15" s="145"/>
      <c r="AE15" s="12" t="s">
        <v>19</v>
      </c>
      <c r="AF15" s="12" t="s">
        <v>19</v>
      </c>
      <c r="AG15" s="164"/>
    </row>
    <row r="16" spans="1:33" s="133" customFormat="1" ht="38.25" customHeight="1">
      <c r="A16" s="91" t="s">
        <v>22</v>
      </c>
      <c r="B16" s="91" t="s">
        <v>626</v>
      </c>
      <c r="C16" s="91" t="s">
        <v>627</v>
      </c>
      <c r="D16" s="91" t="s">
        <v>628</v>
      </c>
      <c r="E16" s="50" t="s">
        <v>629</v>
      </c>
      <c r="F16" s="91" t="s">
        <v>581</v>
      </c>
      <c r="G16" s="91" t="s">
        <v>19</v>
      </c>
      <c r="H16" s="91" t="s">
        <v>19</v>
      </c>
      <c r="I16" s="91" t="s">
        <v>630</v>
      </c>
      <c r="J16" s="91">
        <v>1989</v>
      </c>
      <c r="K16" s="165">
        <v>32630</v>
      </c>
      <c r="L16" s="91" t="s">
        <v>631</v>
      </c>
      <c r="M16" s="91">
        <v>3</v>
      </c>
      <c r="N16" s="166" t="s">
        <v>632</v>
      </c>
      <c r="O16" s="91" t="s">
        <v>633</v>
      </c>
      <c r="P16" s="91" t="s">
        <v>98</v>
      </c>
      <c r="Q16" s="91" t="s">
        <v>19</v>
      </c>
      <c r="R16" s="91" t="s">
        <v>19</v>
      </c>
      <c r="S16" s="91" t="s">
        <v>19</v>
      </c>
      <c r="T16" s="91" t="s">
        <v>19</v>
      </c>
      <c r="U16" s="91" t="s">
        <v>19</v>
      </c>
      <c r="V16" s="91" t="s">
        <v>22</v>
      </c>
      <c r="W16" s="91" t="s">
        <v>626</v>
      </c>
      <c r="X16" s="91" t="s">
        <v>627</v>
      </c>
      <c r="Y16" s="91" t="s">
        <v>628</v>
      </c>
      <c r="Z16" s="50" t="s">
        <v>629</v>
      </c>
      <c r="AA16" s="91" t="s">
        <v>634</v>
      </c>
      <c r="AB16" s="91" t="s">
        <v>635</v>
      </c>
      <c r="AC16" s="91"/>
      <c r="AD16" s="91"/>
      <c r="AE16" s="12" t="s">
        <v>19</v>
      </c>
      <c r="AF16" s="12" t="s">
        <v>19</v>
      </c>
      <c r="AG16" s="164"/>
    </row>
    <row r="17" spans="1:33" s="133" customFormat="1" ht="39.75" customHeight="1">
      <c r="A17" s="91" t="s">
        <v>28</v>
      </c>
      <c r="B17" s="91" t="s">
        <v>636</v>
      </c>
      <c r="C17" s="91" t="s">
        <v>637</v>
      </c>
      <c r="D17" s="91" t="s">
        <v>638</v>
      </c>
      <c r="E17" s="50" t="s">
        <v>639</v>
      </c>
      <c r="F17" s="91" t="s">
        <v>640</v>
      </c>
      <c r="G17" s="91" t="s">
        <v>19</v>
      </c>
      <c r="H17" s="91" t="s">
        <v>19</v>
      </c>
      <c r="I17" s="91" t="s">
        <v>641</v>
      </c>
      <c r="J17" s="91">
        <v>1999</v>
      </c>
      <c r="K17" s="165">
        <v>36469</v>
      </c>
      <c r="L17" s="91" t="s">
        <v>642</v>
      </c>
      <c r="M17" s="91">
        <v>24</v>
      </c>
      <c r="N17" s="166">
        <v>2100</v>
      </c>
      <c r="O17" s="91" t="s">
        <v>643</v>
      </c>
      <c r="P17" s="91" t="s">
        <v>98</v>
      </c>
      <c r="Q17" s="91" t="s">
        <v>19</v>
      </c>
      <c r="R17" s="91" t="s">
        <v>19</v>
      </c>
      <c r="S17" s="91" t="s">
        <v>19</v>
      </c>
      <c r="T17" s="91" t="s">
        <v>19</v>
      </c>
      <c r="U17" s="91" t="s">
        <v>19</v>
      </c>
      <c r="V17" s="91" t="s">
        <v>28</v>
      </c>
      <c r="W17" s="91" t="s">
        <v>636</v>
      </c>
      <c r="X17" s="91" t="s">
        <v>637</v>
      </c>
      <c r="Y17" s="91" t="s">
        <v>638</v>
      </c>
      <c r="Z17" s="50" t="s">
        <v>639</v>
      </c>
      <c r="AA17" s="91" t="s">
        <v>644</v>
      </c>
      <c r="AB17" s="91" t="s">
        <v>645</v>
      </c>
      <c r="AC17" s="91"/>
      <c r="AD17" s="91"/>
      <c r="AE17" s="12" t="s">
        <v>19</v>
      </c>
      <c r="AF17" s="12" t="s">
        <v>19</v>
      </c>
      <c r="AG17" s="164"/>
    </row>
    <row r="18" spans="1:33" s="133" customFormat="1" ht="42.75" customHeight="1">
      <c r="A18" s="91" t="s">
        <v>32</v>
      </c>
      <c r="B18" s="91" t="s">
        <v>646</v>
      </c>
      <c r="C18" s="91" t="s">
        <v>647</v>
      </c>
      <c r="D18" s="91" t="s">
        <v>648</v>
      </c>
      <c r="E18" s="50" t="s">
        <v>649</v>
      </c>
      <c r="F18" s="91" t="s">
        <v>581</v>
      </c>
      <c r="G18" s="91" t="s">
        <v>19</v>
      </c>
      <c r="H18" s="91" t="s">
        <v>19</v>
      </c>
      <c r="I18" s="91" t="s">
        <v>650</v>
      </c>
      <c r="J18" s="91">
        <v>1990</v>
      </c>
      <c r="K18" s="91" t="s">
        <v>651</v>
      </c>
      <c r="L18" s="91" t="s">
        <v>652</v>
      </c>
      <c r="M18" s="91">
        <v>3</v>
      </c>
      <c r="N18" s="166" t="s">
        <v>653</v>
      </c>
      <c r="O18" s="91" t="s">
        <v>654</v>
      </c>
      <c r="P18" s="91" t="s">
        <v>98</v>
      </c>
      <c r="Q18" s="91" t="s">
        <v>19</v>
      </c>
      <c r="R18" s="91" t="s">
        <v>19</v>
      </c>
      <c r="S18" s="91" t="s">
        <v>19</v>
      </c>
      <c r="T18" s="91" t="s">
        <v>19</v>
      </c>
      <c r="U18" s="91" t="s">
        <v>19</v>
      </c>
      <c r="V18" s="91" t="s">
        <v>32</v>
      </c>
      <c r="W18" s="91" t="s">
        <v>646</v>
      </c>
      <c r="X18" s="91" t="s">
        <v>647</v>
      </c>
      <c r="Y18" s="91" t="s">
        <v>648</v>
      </c>
      <c r="Z18" s="50" t="s">
        <v>649</v>
      </c>
      <c r="AA18" s="91" t="s">
        <v>655</v>
      </c>
      <c r="AB18" s="91" t="s">
        <v>656</v>
      </c>
      <c r="AC18" s="91"/>
      <c r="AD18" s="91"/>
      <c r="AE18" s="12" t="s">
        <v>19</v>
      </c>
      <c r="AF18" s="12" t="s">
        <v>19</v>
      </c>
      <c r="AG18" s="164"/>
    </row>
    <row r="19" spans="1:33" s="133" customFormat="1" ht="39.75" customHeight="1">
      <c r="A19" s="91" t="s">
        <v>37</v>
      </c>
      <c r="B19" s="91" t="s">
        <v>657</v>
      </c>
      <c r="C19" s="91" t="s">
        <v>658</v>
      </c>
      <c r="D19" s="91">
        <v>3664</v>
      </c>
      <c r="E19" s="50" t="s">
        <v>659</v>
      </c>
      <c r="F19" s="91" t="s">
        <v>660</v>
      </c>
      <c r="G19" s="91" t="s">
        <v>19</v>
      </c>
      <c r="H19" s="91" t="s">
        <v>19</v>
      </c>
      <c r="I19" s="91" t="s">
        <v>661</v>
      </c>
      <c r="J19" s="91">
        <v>1987</v>
      </c>
      <c r="K19" s="165">
        <v>32164</v>
      </c>
      <c r="L19" s="91" t="s">
        <v>662</v>
      </c>
      <c r="M19" s="91">
        <v>2</v>
      </c>
      <c r="N19" s="166" t="s">
        <v>663</v>
      </c>
      <c r="O19" s="91" t="s">
        <v>664</v>
      </c>
      <c r="P19" s="91" t="s">
        <v>98</v>
      </c>
      <c r="Q19" s="91" t="s">
        <v>19</v>
      </c>
      <c r="R19" s="91" t="s">
        <v>19</v>
      </c>
      <c r="S19" s="91" t="s">
        <v>19</v>
      </c>
      <c r="T19" s="91" t="s">
        <v>19</v>
      </c>
      <c r="U19" s="91" t="s">
        <v>19</v>
      </c>
      <c r="V19" s="91" t="s">
        <v>37</v>
      </c>
      <c r="W19" s="91" t="s">
        <v>657</v>
      </c>
      <c r="X19" s="91" t="s">
        <v>658</v>
      </c>
      <c r="Y19" s="91">
        <v>3664</v>
      </c>
      <c r="Z19" s="50" t="s">
        <v>659</v>
      </c>
      <c r="AA19" s="91" t="s">
        <v>665</v>
      </c>
      <c r="AB19" s="91" t="s">
        <v>666</v>
      </c>
      <c r="AC19" s="91"/>
      <c r="AD19" s="91"/>
      <c r="AE19" s="12" t="s">
        <v>19</v>
      </c>
      <c r="AF19" s="12" t="s">
        <v>19</v>
      </c>
      <c r="AG19" s="164"/>
    </row>
    <row r="20" spans="1:33" s="133" customFormat="1" ht="41.25" customHeight="1">
      <c r="A20" s="91" t="s">
        <v>42</v>
      </c>
      <c r="B20" s="91" t="s">
        <v>657</v>
      </c>
      <c r="C20" s="91" t="s">
        <v>667</v>
      </c>
      <c r="D20" s="91">
        <v>620245</v>
      </c>
      <c r="E20" s="50" t="s">
        <v>668</v>
      </c>
      <c r="F20" s="91" t="s">
        <v>660</v>
      </c>
      <c r="G20" s="91" t="s">
        <v>19</v>
      </c>
      <c r="H20" s="91" t="s">
        <v>19</v>
      </c>
      <c r="I20" s="91" t="s">
        <v>669</v>
      </c>
      <c r="J20" s="91">
        <v>1988</v>
      </c>
      <c r="K20" s="165">
        <v>32280</v>
      </c>
      <c r="L20" s="91" t="s">
        <v>670</v>
      </c>
      <c r="M20" s="91">
        <v>1</v>
      </c>
      <c r="N20" s="166" t="s">
        <v>671</v>
      </c>
      <c r="O20" s="91" t="s">
        <v>672</v>
      </c>
      <c r="P20" s="91" t="s">
        <v>98</v>
      </c>
      <c r="Q20" s="91" t="s">
        <v>19</v>
      </c>
      <c r="R20" s="91" t="s">
        <v>19</v>
      </c>
      <c r="S20" s="91" t="s">
        <v>19</v>
      </c>
      <c r="T20" s="91" t="s">
        <v>19</v>
      </c>
      <c r="U20" s="91" t="s">
        <v>19</v>
      </c>
      <c r="V20" s="91" t="s">
        <v>42</v>
      </c>
      <c r="W20" s="91" t="s">
        <v>657</v>
      </c>
      <c r="X20" s="91" t="s">
        <v>667</v>
      </c>
      <c r="Y20" s="91">
        <v>620245</v>
      </c>
      <c r="Z20" s="50" t="s">
        <v>668</v>
      </c>
      <c r="AA20" s="91" t="s">
        <v>673</v>
      </c>
      <c r="AB20" s="91" t="s">
        <v>674</v>
      </c>
      <c r="AC20" s="91"/>
      <c r="AD20" s="91"/>
      <c r="AE20" s="12" t="s">
        <v>19</v>
      </c>
      <c r="AF20" s="12" t="s">
        <v>19</v>
      </c>
      <c r="AG20" s="164"/>
    </row>
    <row r="21" spans="1:33" s="133" customFormat="1" ht="39" customHeight="1">
      <c r="A21" s="91" t="s">
        <v>47</v>
      </c>
      <c r="B21" s="91" t="s">
        <v>675</v>
      </c>
      <c r="C21" s="91" t="s">
        <v>676</v>
      </c>
      <c r="D21" s="91">
        <v>41554</v>
      </c>
      <c r="E21" s="50" t="s">
        <v>677</v>
      </c>
      <c r="F21" s="91" t="s">
        <v>678</v>
      </c>
      <c r="G21" s="91" t="s">
        <v>19</v>
      </c>
      <c r="H21" s="91" t="s">
        <v>19</v>
      </c>
      <c r="I21" s="91">
        <v>0</v>
      </c>
      <c r="J21" s="91">
        <v>1987</v>
      </c>
      <c r="K21" s="165">
        <v>32027</v>
      </c>
      <c r="L21" s="91" t="s">
        <v>662</v>
      </c>
      <c r="M21" s="91"/>
      <c r="N21" s="166" t="s">
        <v>679</v>
      </c>
      <c r="O21" s="91" t="s">
        <v>680</v>
      </c>
      <c r="P21" s="91" t="s">
        <v>98</v>
      </c>
      <c r="Q21" s="91" t="s">
        <v>19</v>
      </c>
      <c r="R21" s="91" t="s">
        <v>19</v>
      </c>
      <c r="S21" s="91" t="s">
        <v>19</v>
      </c>
      <c r="T21" s="91" t="s">
        <v>19</v>
      </c>
      <c r="U21" s="91" t="s">
        <v>19</v>
      </c>
      <c r="V21" s="91" t="s">
        <v>47</v>
      </c>
      <c r="W21" s="91" t="s">
        <v>675</v>
      </c>
      <c r="X21" s="91" t="s">
        <v>676</v>
      </c>
      <c r="Y21" s="91">
        <v>41554</v>
      </c>
      <c r="Z21" s="50" t="s">
        <v>677</v>
      </c>
      <c r="AA21" s="91" t="s">
        <v>681</v>
      </c>
      <c r="AB21" s="91" t="s">
        <v>682</v>
      </c>
      <c r="AC21" s="91"/>
      <c r="AD21" s="91"/>
      <c r="AE21" s="12" t="s">
        <v>19</v>
      </c>
      <c r="AF21" s="12"/>
      <c r="AG21" s="164"/>
    </row>
    <row r="22" spans="1:33" s="133" customFormat="1" ht="39.75" customHeight="1">
      <c r="A22" s="91" t="s">
        <v>52</v>
      </c>
      <c r="B22" s="91" t="s">
        <v>657</v>
      </c>
      <c r="C22" s="91">
        <v>1014</v>
      </c>
      <c r="D22" s="91">
        <v>1498</v>
      </c>
      <c r="E22" s="50" t="s">
        <v>683</v>
      </c>
      <c r="F22" s="91" t="s">
        <v>684</v>
      </c>
      <c r="G22" s="91" t="s">
        <v>19</v>
      </c>
      <c r="H22" s="91" t="s">
        <v>19</v>
      </c>
      <c r="I22" s="91" t="s">
        <v>661</v>
      </c>
      <c r="J22" s="91">
        <v>1989</v>
      </c>
      <c r="K22" s="165">
        <v>32853</v>
      </c>
      <c r="L22" s="91" t="s">
        <v>662</v>
      </c>
      <c r="M22" s="91">
        <v>2</v>
      </c>
      <c r="N22" s="166" t="s">
        <v>685</v>
      </c>
      <c r="O22" s="91" t="s">
        <v>686</v>
      </c>
      <c r="P22" s="91" t="s">
        <v>98</v>
      </c>
      <c r="Q22" s="91" t="s">
        <v>19</v>
      </c>
      <c r="R22" s="91" t="s">
        <v>19</v>
      </c>
      <c r="S22" s="91" t="s">
        <v>19</v>
      </c>
      <c r="T22" s="91" t="s">
        <v>19</v>
      </c>
      <c r="U22" s="91" t="s">
        <v>19</v>
      </c>
      <c r="V22" s="91" t="s">
        <v>52</v>
      </c>
      <c r="W22" s="91" t="s">
        <v>657</v>
      </c>
      <c r="X22" s="91">
        <v>1014</v>
      </c>
      <c r="Y22" s="91">
        <v>1498</v>
      </c>
      <c r="Z22" s="50" t="s">
        <v>683</v>
      </c>
      <c r="AA22" s="91" t="s">
        <v>687</v>
      </c>
      <c r="AB22" s="91" t="s">
        <v>688</v>
      </c>
      <c r="AC22" s="91"/>
      <c r="AD22" s="91"/>
      <c r="AE22" s="12" t="s">
        <v>19</v>
      </c>
      <c r="AF22" s="12" t="s">
        <v>19</v>
      </c>
      <c r="AG22" s="164"/>
    </row>
    <row r="23" spans="1:33" s="133" customFormat="1" ht="39.75" customHeight="1">
      <c r="A23" s="91" t="s">
        <v>153</v>
      </c>
      <c r="B23" s="91" t="s">
        <v>689</v>
      </c>
      <c r="C23" s="91" t="s">
        <v>690</v>
      </c>
      <c r="D23" s="91" t="s">
        <v>691</v>
      </c>
      <c r="E23" s="50" t="s">
        <v>692</v>
      </c>
      <c r="F23" s="91" t="s">
        <v>581</v>
      </c>
      <c r="G23" s="91" t="s">
        <v>19</v>
      </c>
      <c r="H23" s="91" t="s">
        <v>19</v>
      </c>
      <c r="I23" s="91" t="s">
        <v>693</v>
      </c>
      <c r="J23" s="91">
        <v>2010</v>
      </c>
      <c r="K23" s="91" t="s">
        <v>694</v>
      </c>
      <c r="L23" s="91" t="s">
        <v>695</v>
      </c>
      <c r="M23" s="91">
        <v>3</v>
      </c>
      <c r="N23" s="166">
        <v>2.348</v>
      </c>
      <c r="O23" s="91" t="s">
        <v>696</v>
      </c>
      <c r="P23" s="91" t="s">
        <v>98</v>
      </c>
      <c r="Q23" s="91">
        <v>15923</v>
      </c>
      <c r="R23" s="91" t="s">
        <v>697</v>
      </c>
      <c r="S23" s="167">
        <v>275000</v>
      </c>
      <c r="T23" s="91" t="s">
        <v>19</v>
      </c>
      <c r="U23" s="91" t="s">
        <v>19</v>
      </c>
      <c r="V23" s="91" t="s">
        <v>153</v>
      </c>
      <c r="W23" s="91" t="s">
        <v>689</v>
      </c>
      <c r="X23" s="91" t="s">
        <v>690</v>
      </c>
      <c r="Y23" s="91" t="s">
        <v>691</v>
      </c>
      <c r="Z23" s="50" t="s">
        <v>692</v>
      </c>
      <c r="AA23" s="91" t="s">
        <v>698</v>
      </c>
      <c r="AB23" s="91" t="s">
        <v>699</v>
      </c>
      <c r="AC23" s="91" t="s">
        <v>698</v>
      </c>
      <c r="AD23" s="91" t="s">
        <v>699</v>
      </c>
      <c r="AE23" s="12" t="s">
        <v>19</v>
      </c>
      <c r="AF23" s="12" t="s">
        <v>19</v>
      </c>
      <c r="AG23" s="12" t="s">
        <v>19</v>
      </c>
    </row>
    <row r="24" spans="1:33" s="133" customFormat="1" ht="39" customHeight="1">
      <c r="A24" s="91" t="s">
        <v>164</v>
      </c>
      <c r="B24" s="91" t="s">
        <v>700</v>
      </c>
      <c r="C24" s="91">
        <v>1142</v>
      </c>
      <c r="D24" s="91" t="s">
        <v>701</v>
      </c>
      <c r="E24" s="50" t="s">
        <v>702</v>
      </c>
      <c r="F24" s="91" t="s">
        <v>571</v>
      </c>
      <c r="G24" s="91" t="s">
        <v>19</v>
      </c>
      <c r="H24" s="91" t="s">
        <v>19</v>
      </c>
      <c r="I24" s="91" t="s">
        <v>630</v>
      </c>
      <c r="J24" s="91">
        <v>1994</v>
      </c>
      <c r="K24" s="165">
        <v>34716</v>
      </c>
      <c r="L24" s="91" t="s">
        <v>703</v>
      </c>
      <c r="M24" s="91">
        <v>3</v>
      </c>
      <c r="N24" s="166" t="s">
        <v>696</v>
      </c>
      <c r="O24" s="91" t="s">
        <v>704</v>
      </c>
      <c r="P24" s="91" t="s">
        <v>98</v>
      </c>
      <c r="Q24" s="91" t="s">
        <v>19</v>
      </c>
      <c r="R24" s="91" t="s">
        <v>19</v>
      </c>
      <c r="S24" s="91" t="s">
        <v>19</v>
      </c>
      <c r="T24" s="91" t="s">
        <v>19</v>
      </c>
      <c r="U24" s="91" t="s">
        <v>19</v>
      </c>
      <c r="V24" s="91" t="s">
        <v>164</v>
      </c>
      <c r="W24" s="91" t="s">
        <v>700</v>
      </c>
      <c r="X24" s="91">
        <v>1142</v>
      </c>
      <c r="Y24" s="91" t="s">
        <v>701</v>
      </c>
      <c r="Z24" s="50" t="s">
        <v>702</v>
      </c>
      <c r="AA24" s="91" t="s">
        <v>705</v>
      </c>
      <c r="AB24" s="91" t="s">
        <v>706</v>
      </c>
      <c r="AC24" s="91"/>
      <c r="AD24" s="91"/>
      <c r="AE24" s="12" t="s">
        <v>19</v>
      </c>
      <c r="AF24" s="12" t="s">
        <v>19</v>
      </c>
      <c r="AG24" s="164"/>
    </row>
    <row r="25" spans="1:33" s="133" customFormat="1" ht="40.5" customHeight="1">
      <c r="A25" s="91" t="s">
        <v>173</v>
      </c>
      <c r="B25" s="91" t="s">
        <v>615</v>
      </c>
      <c r="C25" s="91" t="s">
        <v>616</v>
      </c>
      <c r="D25" s="91" t="s">
        <v>707</v>
      </c>
      <c r="E25" s="50" t="s">
        <v>708</v>
      </c>
      <c r="F25" s="91" t="s">
        <v>619</v>
      </c>
      <c r="G25" s="91" t="s">
        <v>19</v>
      </c>
      <c r="H25" s="91" t="s">
        <v>19</v>
      </c>
      <c r="I25" s="91" t="s">
        <v>709</v>
      </c>
      <c r="J25" s="91">
        <v>1998</v>
      </c>
      <c r="K25" s="165">
        <v>35908</v>
      </c>
      <c r="L25" s="91" t="s">
        <v>710</v>
      </c>
      <c r="M25" s="91">
        <v>3</v>
      </c>
      <c r="N25" s="166">
        <v>1085</v>
      </c>
      <c r="O25" s="91">
        <v>2800</v>
      </c>
      <c r="P25" s="91" t="s">
        <v>98</v>
      </c>
      <c r="Q25" s="91" t="s">
        <v>19</v>
      </c>
      <c r="R25" s="91" t="s">
        <v>19</v>
      </c>
      <c r="S25" s="91" t="s">
        <v>19</v>
      </c>
      <c r="T25" s="91" t="s">
        <v>19</v>
      </c>
      <c r="U25" s="91" t="s">
        <v>19</v>
      </c>
      <c r="V25" s="91" t="s">
        <v>173</v>
      </c>
      <c r="W25" s="91" t="s">
        <v>615</v>
      </c>
      <c r="X25" s="91" t="s">
        <v>616</v>
      </c>
      <c r="Y25" s="91" t="s">
        <v>707</v>
      </c>
      <c r="Z25" s="50" t="s">
        <v>708</v>
      </c>
      <c r="AA25" s="91" t="s">
        <v>711</v>
      </c>
      <c r="AB25" s="91" t="s">
        <v>712</v>
      </c>
      <c r="AC25" s="91"/>
      <c r="AD25" s="91"/>
      <c r="AE25" s="12" t="s">
        <v>19</v>
      </c>
      <c r="AF25" s="12" t="s">
        <v>19</v>
      </c>
      <c r="AG25" s="164"/>
    </row>
    <row r="26" spans="1:33" s="133" customFormat="1" ht="38.25" customHeight="1">
      <c r="A26" s="91" t="s">
        <v>177</v>
      </c>
      <c r="B26" s="91" t="s">
        <v>713</v>
      </c>
      <c r="C26" s="91" t="s">
        <v>714</v>
      </c>
      <c r="D26" s="91" t="s">
        <v>715</v>
      </c>
      <c r="E26" s="50" t="s">
        <v>716</v>
      </c>
      <c r="F26" s="91" t="s">
        <v>571</v>
      </c>
      <c r="G26" s="91" t="s">
        <v>19</v>
      </c>
      <c r="H26" s="91" t="s">
        <v>19</v>
      </c>
      <c r="I26" s="91">
        <v>9911</v>
      </c>
      <c r="J26" s="91">
        <v>1992</v>
      </c>
      <c r="K26" s="91" t="s">
        <v>717</v>
      </c>
      <c r="L26" s="91"/>
      <c r="M26" s="91">
        <v>2</v>
      </c>
      <c r="N26" s="166"/>
      <c r="O26" s="91">
        <v>24000</v>
      </c>
      <c r="P26" s="91"/>
      <c r="Q26" s="91" t="s">
        <v>19</v>
      </c>
      <c r="R26" s="91" t="s">
        <v>19</v>
      </c>
      <c r="S26" s="91" t="s">
        <v>19</v>
      </c>
      <c r="T26" s="91" t="s">
        <v>19</v>
      </c>
      <c r="U26" s="91" t="s">
        <v>19</v>
      </c>
      <c r="V26" s="91" t="s">
        <v>177</v>
      </c>
      <c r="W26" s="91" t="s">
        <v>713</v>
      </c>
      <c r="X26" s="91" t="s">
        <v>714</v>
      </c>
      <c r="Y26" s="91" t="s">
        <v>715</v>
      </c>
      <c r="Z26" s="50" t="s">
        <v>716</v>
      </c>
      <c r="AA26" s="91" t="s">
        <v>718</v>
      </c>
      <c r="AB26" s="91" t="s">
        <v>719</v>
      </c>
      <c r="AC26" s="91"/>
      <c r="AD26" s="91"/>
      <c r="AE26" s="12" t="s">
        <v>19</v>
      </c>
      <c r="AF26" s="12" t="s">
        <v>19</v>
      </c>
      <c r="AG26" s="164"/>
    </row>
    <row r="27" spans="1:33" s="133" customFormat="1" ht="39" customHeight="1">
      <c r="A27" s="91" t="s">
        <v>183</v>
      </c>
      <c r="B27" s="91" t="s">
        <v>720</v>
      </c>
      <c r="C27" s="91" t="s">
        <v>721</v>
      </c>
      <c r="D27" s="91" t="s">
        <v>722</v>
      </c>
      <c r="E27" s="50" t="s">
        <v>723</v>
      </c>
      <c r="F27" s="91" t="s">
        <v>660</v>
      </c>
      <c r="G27" s="91" t="s">
        <v>19</v>
      </c>
      <c r="H27" s="91" t="s">
        <v>19</v>
      </c>
      <c r="I27" s="91">
        <v>4750</v>
      </c>
      <c r="J27" s="91">
        <v>2013</v>
      </c>
      <c r="K27" s="91" t="s">
        <v>724</v>
      </c>
      <c r="L27" s="91"/>
      <c r="M27" s="91">
        <v>2</v>
      </c>
      <c r="N27" s="166"/>
      <c r="O27" s="91"/>
      <c r="P27" s="91"/>
      <c r="Q27" s="91" t="s">
        <v>19</v>
      </c>
      <c r="R27" s="91" t="s">
        <v>19</v>
      </c>
      <c r="S27" s="91" t="s">
        <v>19</v>
      </c>
      <c r="T27" s="91" t="s">
        <v>19</v>
      </c>
      <c r="U27" s="91" t="s">
        <v>19</v>
      </c>
      <c r="V27" s="91" t="s">
        <v>183</v>
      </c>
      <c r="W27" s="91" t="s">
        <v>720</v>
      </c>
      <c r="X27" s="91" t="s">
        <v>721</v>
      </c>
      <c r="Y27" s="91" t="s">
        <v>722</v>
      </c>
      <c r="Z27" s="50" t="s">
        <v>723</v>
      </c>
      <c r="AA27" s="91" t="s">
        <v>725</v>
      </c>
      <c r="AB27" s="91" t="s">
        <v>726</v>
      </c>
      <c r="AC27" s="91"/>
      <c r="AD27" s="91"/>
      <c r="AE27" s="12" t="s">
        <v>19</v>
      </c>
      <c r="AF27" s="12" t="s">
        <v>19</v>
      </c>
      <c r="AG27" s="164"/>
    </row>
    <row r="28" spans="1:33" s="133" customFormat="1" ht="42.75" customHeight="1">
      <c r="A28" s="91" t="s">
        <v>189</v>
      </c>
      <c r="B28" s="91" t="s">
        <v>727</v>
      </c>
      <c r="C28" s="91" t="s">
        <v>728</v>
      </c>
      <c r="D28" s="91" t="s">
        <v>729</v>
      </c>
      <c r="E28" s="50" t="s">
        <v>730</v>
      </c>
      <c r="F28" s="91" t="s">
        <v>678</v>
      </c>
      <c r="G28" s="91" t="s">
        <v>19</v>
      </c>
      <c r="H28" s="91" t="s">
        <v>19</v>
      </c>
      <c r="I28" s="91">
        <v>4500</v>
      </c>
      <c r="J28" s="91">
        <v>2013</v>
      </c>
      <c r="K28" s="91" t="s">
        <v>731</v>
      </c>
      <c r="L28" s="91"/>
      <c r="M28" s="91">
        <v>0</v>
      </c>
      <c r="N28" s="166">
        <v>4500</v>
      </c>
      <c r="O28" s="91"/>
      <c r="P28" s="91"/>
      <c r="Q28" s="91" t="s">
        <v>19</v>
      </c>
      <c r="R28" s="91" t="s">
        <v>19</v>
      </c>
      <c r="S28" s="91" t="s">
        <v>19</v>
      </c>
      <c r="T28" s="91" t="s">
        <v>19</v>
      </c>
      <c r="U28" s="91" t="s">
        <v>19</v>
      </c>
      <c r="V28" s="91" t="s">
        <v>189</v>
      </c>
      <c r="W28" s="91" t="s">
        <v>727</v>
      </c>
      <c r="X28" s="91" t="s">
        <v>728</v>
      </c>
      <c r="Y28" s="91" t="s">
        <v>729</v>
      </c>
      <c r="Z28" s="50" t="s">
        <v>730</v>
      </c>
      <c r="AA28" s="91" t="s">
        <v>725</v>
      </c>
      <c r="AB28" s="91" t="s">
        <v>732</v>
      </c>
      <c r="AC28" s="91"/>
      <c r="AD28" s="91"/>
      <c r="AE28" s="12" t="s">
        <v>19</v>
      </c>
      <c r="AF28" s="12"/>
      <c r="AG28" s="164"/>
    </row>
  </sheetData>
  <sheetProtection selectLockedCells="1" selectUnlockedCells="1"/>
  <mergeCells count="31">
    <mergeCell ref="J3:J5"/>
    <mergeCell ref="K3:K5"/>
    <mergeCell ref="L3:L5"/>
    <mergeCell ref="M3:M5"/>
    <mergeCell ref="K1:L1"/>
    <mergeCell ref="A2:L2"/>
    <mergeCell ref="A3:A5"/>
    <mergeCell ref="B3:B5"/>
    <mergeCell ref="C3:C5"/>
    <mergeCell ref="D3:D5"/>
    <mergeCell ref="E3:E5"/>
    <mergeCell ref="F3:F5"/>
    <mergeCell ref="G3:H4"/>
    <mergeCell ref="I3:I5"/>
    <mergeCell ref="S3:S5"/>
    <mergeCell ref="T3:U4"/>
    <mergeCell ref="V3:V5"/>
    <mergeCell ref="N3:N5"/>
    <mergeCell ref="O3:O5"/>
    <mergeCell ref="P3:P5"/>
    <mergeCell ref="Q3:Q5"/>
    <mergeCell ref="A14:N14"/>
    <mergeCell ref="AA3:AB4"/>
    <mergeCell ref="AC3:AD4"/>
    <mergeCell ref="AE3:AG4"/>
    <mergeCell ref="A6:N6"/>
    <mergeCell ref="W3:W5"/>
    <mergeCell ref="X3:X5"/>
    <mergeCell ref="Y3:Y5"/>
    <mergeCell ref="Z3:Z5"/>
    <mergeCell ref="R3:R5"/>
  </mergeCells>
  <printOptions horizontalCentered="1"/>
  <pageMargins left="0" right="0" top="0.7875" bottom="0.39375" header="0.5118055555555555" footer="0.5118055555555555"/>
  <pageSetup horizontalDpi="300" verticalDpi="300" orientation="landscape" paperSize="9" scale="44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3.57421875" style="22" customWidth="1"/>
    <col min="2" max="2" width="12.421875" style="22" customWidth="1"/>
    <col min="3" max="3" width="17.140625" style="168" customWidth="1"/>
    <col min="4" max="4" width="55.421875" style="85" customWidth="1"/>
    <col min="5" max="16384" width="9.140625" style="22" customWidth="1"/>
  </cols>
  <sheetData>
    <row r="1" spans="1:4" ht="12.75">
      <c r="A1" s="169" t="s">
        <v>733</v>
      </c>
      <c r="B1" s="170"/>
      <c r="C1" s="171"/>
      <c r="D1" s="172"/>
    </row>
    <row r="3" spans="1:4" ht="12.75">
      <c r="A3" s="266" t="s">
        <v>734</v>
      </c>
      <c r="B3" s="266"/>
      <c r="C3" s="266"/>
      <c r="D3" s="266"/>
    </row>
    <row r="4" spans="1:4" ht="38.25">
      <c r="A4" s="27" t="s">
        <v>735</v>
      </c>
      <c r="B4" s="27" t="s">
        <v>736</v>
      </c>
      <c r="C4" s="174" t="s">
        <v>737</v>
      </c>
      <c r="D4" s="27" t="s">
        <v>738</v>
      </c>
    </row>
    <row r="5" spans="1:4" ht="12.75" customHeight="1">
      <c r="A5" s="241" t="s">
        <v>83</v>
      </c>
      <c r="B5" s="241"/>
      <c r="C5" s="241"/>
      <c r="D5" s="241"/>
    </row>
    <row r="6" spans="1:4" ht="38.25">
      <c r="A6" s="175">
        <v>2013</v>
      </c>
      <c r="B6" s="91">
        <v>3</v>
      </c>
      <c r="C6" s="176">
        <f>299.01+1591.09+2684.5</f>
        <v>4574.6</v>
      </c>
      <c r="D6" s="53" t="s">
        <v>739</v>
      </c>
    </row>
    <row r="7" spans="1:4" ht="15.75">
      <c r="A7" s="175">
        <v>2014</v>
      </c>
      <c r="B7" s="91"/>
      <c r="C7" s="176"/>
      <c r="D7" s="53"/>
    </row>
    <row r="8" spans="1:8" s="129" customFormat="1" ht="18.75" customHeight="1">
      <c r="A8" s="175">
        <v>2015</v>
      </c>
      <c r="B8" s="91">
        <v>1</v>
      </c>
      <c r="C8" s="176">
        <v>2402.41</v>
      </c>
      <c r="D8" s="177" t="s">
        <v>740</v>
      </c>
      <c r="E8" s="178"/>
      <c r="F8" s="178"/>
      <c r="G8" s="178"/>
      <c r="H8" s="178"/>
    </row>
    <row r="9" spans="1:4" ht="12.75" customHeight="1">
      <c r="A9" s="241" t="s">
        <v>303</v>
      </c>
      <c r="B9" s="241"/>
      <c r="C9" s="241"/>
      <c r="D9" s="241"/>
    </row>
    <row r="10" spans="1:4" ht="15.75">
      <c r="A10" s="175">
        <v>2013</v>
      </c>
      <c r="B10" s="91">
        <v>1</v>
      </c>
      <c r="C10" s="176">
        <v>331.01</v>
      </c>
      <c r="D10" s="53" t="s">
        <v>741</v>
      </c>
    </row>
    <row r="11" spans="1:4" ht="15.75">
      <c r="A11" s="175">
        <v>2014</v>
      </c>
      <c r="B11" s="91"/>
      <c r="C11" s="176"/>
      <c r="D11" s="53"/>
    </row>
    <row r="12" spans="1:8" s="129" customFormat="1" ht="18.75" customHeight="1">
      <c r="A12" s="175">
        <v>2015</v>
      </c>
      <c r="B12" s="91"/>
      <c r="C12" s="176"/>
      <c r="D12" s="177"/>
      <c r="E12" s="178"/>
      <c r="F12" s="178"/>
      <c r="G12" s="178"/>
      <c r="H12" s="178"/>
    </row>
    <row r="13" spans="1:4" ht="12.75" customHeight="1">
      <c r="A13" s="241" t="s">
        <v>317</v>
      </c>
      <c r="B13" s="241"/>
      <c r="C13" s="241"/>
      <c r="D13" s="241"/>
    </row>
    <row r="14" spans="1:4" ht="25.5">
      <c r="A14" s="175">
        <v>2013</v>
      </c>
      <c r="B14" s="91">
        <v>1</v>
      </c>
      <c r="C14" s="176">
        <v>3364.07</v>
      </c>
      <c r="D14" s="53" t="s">
        <v>742</v>
      </c>
    </row>
    <row r="15" spans="1:4" ht="15.75">
      <c r="A15" s="175">
        <v>2014</v>
      </c>
      <c r="B15" s="91"/>
      <c r="C15" s="176"/>
      <c r="D15" s="53"/>
    </row>
    <row r="16" spans="1:8" s="129" customFormat="1" ht="18.75" customHeight="1">
      <c r="A16" s="175">
        <v>2015</v>
      </c>
      <c r="B16" s="91"/>
      <c r="C16" s="176"/>
      <c r="D16" s="177"/>
      <c r="E16" s="178"/>
      <c r="F16" s="178"/>
      <c r="G16" s="178"/>
      <c r="H16" s="178"/>
    </row>
    <row r="17" spans="1:4" ht="12.75" customHeight="1">
      <c r="A17" s="241" t="s">
        <v>363</v>
      </c>
      <c r="B17" s="241"/>
      <c r="C17" s="241"/>
      <c r="D17" s="241"/>
    </row>
    <row r="18" spans="1:4" ht="15.75">
      <c r="A18" s="175">
        <v>2013</v>
      </c>
      <c r="B18" s="91"/>
      <c r="C18" s="176"/>
      <c r="D18" s="53"/>
    </row>
    <row r="19" spans="1:4" ht="15.75">
      <c r="A19" s="175">
        <v>2014</v>
      </c>
      <c r="B19" s="91"/>
      <c r="C19" s="176"/>
      <c r="D19" s="53"/>
    </row>
    <row r="20" spans="1:8" s="129" customFormat="1" ht="18.75" customHeight="1">
      <c r="A20" s="175">
        <v>2015</v>
      </c>
      <c r="B20" s="91"/>
      <c r="C20" s="176"/>
      <c r="D20" s="177"/>
      <c r="E20" s="178"/>
      <c r="F20" s="178"/>
      <c r="G20" s="178"/>
      <c r="H20" s="178"/>
    </row>
    <row r="21" spans="1:4" ht="12.75" customHeight="1">
      <c r="A21" s="241" t="s">
        <v>373</v>
      </c>
      <c r="B21" s="241"/>
      <c r="C21" s="241"/>
      <c r="D21" s="241"/>
    </row>
    <row r="22" spans="1:4" ht="15.75">
      <c r="A22" s="175">
        <v>2013</v>
      </c>
      <c r="B22" s="91">
        <v>1</v>
      </c>
      <c r="C22" s="176">
        <v>1000</v>
      </c>
      <c r="D22" s="53" t="s">
        <v>743</v>
      </c>
    </row>
    <row r="23" spans="1:4" ht="15.75">
      <c r="A23" s="175">
        <v>2014</v>
      </c>
      <c r="B23" s="91"/>
      <c r="C23" s="176"/>
      <c r="D23" s="53"/>
    </row>
    <row r="24" spans="1:8" s="129" customFormat="1" ht="18.75" customHeight="1">
      <c r="A24" s="175">
        <v>2015</v>
      </c>
      <c r="B24" s="91"/>
      <c r="C24" s="176"/>
      <c r="D24" s="177"/>
      <c r="E24" s="178"/>
      <c r="F24" s="178"/>
      <c r="G24" s="178"/>
      <c r="H24" s="178"/>
    </row>
    <row r="25" spans="1:4" ht="12.75" customHeight="1">
      <c r="A25" s="241" t="s">
        <v>744</v>
      </c>
      <c r="B25" s="241"/>
      <c r="C25" s="241"/>
      <c r="D25" s="241"/>
    </row>
    <row r="26" spans="1:4" ht="15.75">
      <c r="A26" s="175">
        <v>2013</v>
      </c>
      <c r="B26" s="91"/>
      <c r="C26" s="176"/>
      <c r="D26" s="53"/>
    </row>
    <row r="27" spans="1:4" ht="15.75">
      <c r="A27" s="175">
        <v>2014</v>
      </c>
      <c r="B27" s="91"/>
      <c r="C27" s="176"/>
      <c r="D27" s="53"/>
    </row>
    <row r="28" spans="1:8" s="129" customFormat="1" ht="18.75" customHeight="1">
      <c r="A28" s="175">
        <v>2015</v>
      </c>
      <c r="B28" s="91"/>
      <c r="C28" s="176"/>
      <c r="D28" s="177"/>
      <c r="E28" s="178"/>
      <c r="F28" s="178"/>
      <c r="G28" s="178"/>
      <c r="H28" s="178"/>
    </row>
    <row r="29" spans="1:4" ht="12.75" customHeight="1">
      <c r="A29" s="241" t="s">
        <v>403</v>
      </c>
      <c r="B29" s="241"/>
      <c r="C29" s="241"/>
      <c r="D29" s="241"/>
    </row>
    <row r="30" spans="1:4" ht="15.75">
      <c r="A30" s="175">
        <v>2013</v>
      </c>
      <c r="B30" s="91"/>
      <c r="C30" s="176"/>
      <c r="D30" s="53"/>
    </row>
    <row r="31" spans="1:4" ht="15.75">
      <c r="A31" s="175">
        <v>2014</v>
      </c>
      <c r="B31" s="91"/>
      <c r="C31" s="176"/>
      <c r="D31" s="53"/>
    </row>
    <row r="32" spans="1:8" s="129" customFormat="1" ht="28.5" customHeight="1">
      <c r="A32" s="175">
        <v>2015</v>
      </c>
      <c r="B32" s="91">
        <v>2</v>
      </c>
      <c r="C32" s="176">
        <f>112.35+250</f>
        <v>362.35</v>
      </c>
      <c r="D32" s="177" t="s">
        <v>745</v>
      </c>
      <c r="E32" s="178"/>
      <c r="F32" s="178"/>
      <c r="G32" s="178"/>
      <c r="H32" s="178"/>
    </row>
    <row r="33" spans="1:4" ht="12.75" customHeight="1">
      <c r="A33" s="241" t="s">
        <v>746</v>
      </c>
      <c r="B33" s="241"/>
      <c r="C33" s="241"/>
      <c r="D33" s="241"/>
    </row>
    <row r="34" spans="1:4" ht="15.75">
      <c r="A34" s="175">
        <v>2013</v>
      </c>
      <c r="B34" s="91"/>
      <c r="C34" s="176"/>
      <c r="D34" s="53"/>
    </row>
    <row r="35" spans="1:4" ht="15.75">
      <c r="A35" s="175">
        <v>2014</v>
      </c>
      <c r="B35" s="91"/>
      <c r="C35" s="176"/>
      <c r="D35" s="53"/>
    </row>
    <row r="36" spans="1:8" s="129" customFormat="1" ht="18.75" customHeight="1">
      <c r="A36" s="175">
        <v>2015</v>
      </c>
      <c r="B36" s="91"/>
      <c r="C36" s="176"/>
      <c r="D36" s="177"/>
      <c r="E36" s="178"/>
      <c r="F36" s="178"/>
      <c r="G36" s="178"/>
      <c r="H36" s="178"/>
    </row>
  </sheetData>
  <sheetProtection selectLockedCells="1" selectUnlockedCells="1"/>
  <mergeCells count="9">
    <mergeCell ref="A3:D3"/>
    <mergeCell ref="A5:D5"/>
    <mergeCell ref="A9:D9"/>
    <mergeCell ref="A13:D13"/>
    <mergeCell ref="A33:D33"/>
    <mergeCell ref="A17:D17"/>
    <mergeCell ref="A21:D21"/>
    <mergeCell ref="A25:D25"/>
    <mergeCell ref="A29:D29"/>
  </mergeCells>
  <printOptions/>
  <pageMargins left="0.75" right="0.75" top="1" bottom="1" header="0.5118055555555555" footer="0.5118055555555555"/>
  <pageSetup horizontalDpi="300" verticalDpi="300" orientation="portrait" paperSize="9" scale="85"/>
  <rowBreaks count="1" manualBreakCount="1"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5.8515625" style="1" customWidth="1"/>
    <col min="2" max="2" width="49.28125" style="0" customWidth="1"/>
    <col min="3" max="4" width="20.140625" style="179" customWidth="1"/>
  </cols>
  <sheetData>
    <row r="1" spans="2:4" ht="16.5">
      <c r="B1" s="180" t="s">
        <v>747</v>
      </c>
      <c r="D1" s="181"/>
    </row>
    <row r="2" ht="16.5">
      <c r="B2" s="180"/>
    </row>
    <row r="3" spans="1:4" ht="12.75" customHeight="1">
      <c r="A3" s="182"/>
      <c r="B3" s="267" t="s">
        <v>748</v>
      </c>
      <c r="C3" s="267"/>
      <c r="D3" s="267"/>
    </row>
    <row r="4" spans="1:4" ht="25.5">
      <c r="A4" s="183" t="s">
        <v>436</v>
      </c>
      <c r="B4" s="183" t="s">
        <v>749</v>
      </c>
      <c r="C4" s="174" t="s">
        <v>750</v>
      </c>
      <c r="D4" s="174" t="s">
        <v>751</v>
      </c>
    </row>
    <row r="5" spans="1:4" ht="26.25" customHeight="1">
      <c r="A5" s="184" t="s">
        <v>14</v>
      </c>
      <c r="B5" s="185" t="s">
        <v>752</v>
      </c>
      <c r="C5" s="186">
        <v>352742.64</v>
      </c>
      <c r="D5" s="186">
        <v>0</v>
      </c>
    </row>
    <row r="6" spans="1:4" s="57" customFormat="1" ht="26.25" customHeight="1">
      <c r="A6" s="184" t="s">
        <v>22</v>
      </c>
      <c r="B6" s="53" t="s">
        <v>23</v>
      </c>
      <c r="C6" s="186">
        <v>108517.6</v>
      </c>
      <c r="D6" s="186">
        <v>20000</v>
      </c>
    </row>
    <row r="7" spans="1:4" s="57" customFormat="1" ht="26.25" customHeight="1">
      <c r="A7" s="184" t="s">
        <v>28</v>
      </c>
      <c r="B7" s="185" t="s">
        <v>29</v>
      </c>
      <c r="C7" s="187">
        <v>77238.38</v>
      </c>
      <c r="D7" s="188">
        <v>32842.37</v>
      </c>
    </row>
    <row r="8" spans="1:4" s="57" customFormat="1" ht="26.25" customHeight="1">
      <c r="A8" s="184" t="s">
        <v>32</v>
      </c>
      <c r="B8" s="189" t="s">
        <v>753</v>
      </c>
      <c r="C8" s="190">
        <v>132600</v>
      </c>
      <c r="D8" s="191">
        <v>0</v>
      </c>
    </row>
    <row r="9" spans="1:4" s="57" customFormat="1" ht="26.25" customHeight="1">
      <c r="A9" s="184" t="s">
        <v>37</v>
      </c>
      <c r="B9" s="185" t="s">
        <v>38</v>
      </c>
      <c r="C9" s="186">
        <f>3196.72+879363.5</f>
        <v>882560.22</v>
      </c>
      <c r="D9" s="192">
        <v>0</v>
      </c>
    </row>
    <row r="10" spans="1:4" s="57" customFormat="1" ht="26.25" customHeight="1">
      <c r="A10" s="184" t="s">
        <v>42</v>
      </c>
      <c r="B10" s="53" t="s">
        <v>43</v>
      </c>
      <c r="C10" s="190">
        <v>43680</v>
      </c>
      <c r="D10" s="193">
        <v>20000</v>
      </c>
    </row>
    <row r="11" spans="1:4" ht="26.25" customHeight="1">
      <c r="A11" s="184" t="s">
        <v>47</v>
      </c>
      <c r="B11" s="53" t="s">
        <v>48</v>
      </c>
      <c r="C11" s="193">
        <v>680</v>
      </c>
      <c r="D11" s="186">
        <v>0</v>
      </c>
    </row>
    <row r="12" spans="1:4" ht="18" customHeight="1">
      <c r="A12" s="184"/>
      <c r="B12" s="194" t="s">
        <v>402</v>
      </c>
      <c r="C12" s="195">
        <f>SUM(C5:C11)</f>
        <v>1598018.8399999999</v>
      </c>
      <c r="D12" s="195">
        <f>SUM(D5:D11)</f>
        <v>72842.37</v>
      </c>
    </row>
  </sheetData>
  <sheetProtection selectLockedCells="1" selectUnlockedCells="1"/>
  <mergeCells count="1">
    <mergeCell ref="B3:D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140625" style="1" customWidth="1"/>
    <col min="2" max="2" width="53.28125" style="0" customWidth="1"/>
    <col min="3" max="3" width="37.57421875" style="0" customWidth="1"/>
  </cols>
  <sheetData>
    <row r="1" spans="2:3" ht="15" customHeight="1">
      <c r="B1" s="2" t="s">
        <v>754</v>
      </c>
      <c r="C1" s="196"/>
    </row>
    <row r="2" ht="12.75">
      <c r="B2" s="2"/>
    </row>
    <row r="3" spans="1:4" ht="69" customHeight="1">
      <c r="A3" s="268" t="s">
        <v>755</v>
      </c>
      <c r="B3" s="268"/>
      <c r="C3" s="268"/>
      <c r="D3" s="197"/>
    </row>
    <row r="4" spans="1:4" ht="9" customHeight="1">
      <c r="A4" s="198"/>
      <c r="B4" s="198"/>
      <c r="C4" s="198"/>
      <c r="D4" s="197"/>
    </row>
    <row r="6" spans="1:3" ht="30.75" customHeight="1">
      <c r="A6" s="173" t="s">
        <v>436</v>
      </c>
      <c r="B6" s="173" t="s">
        <v>756</v>
      </c>
      <c r="C6" s="199" t="s">
        <v>757</v>
      </c>
    </row>
    <row r="7" spans="1:3" ht="17.25" customHeight="1">
      <c r="A7" s="266" t="s">
        <v>758</v>
      </c>
      <c r="B7" s="266"/>
      <c r="C7" s="266"/>
    </row>
    <row r="8" spans="1:3" ht="18" customHeight="1">
      <c r="A8" s="184">
        <v>1</v>
      </c>
      <c r="B8" s="200" t="s">
        <v>759</v>
      </c>
      <c r="C8" s="184" t="s">
        <v>760</v>
      </c>
    </row>
    <row r="9" spans="1:3" ht="18" customHeight="1">
      <c r="A9" s="184">
        <v>2</v>
      </c>
      <c r="B9" s="200" t="s">
        <v>761</v>
      </c>
      <c r="C9" s="184" t="s">
        <v>760</v>
      </c>
    </row>
    <row r="10" spans="1:3" ht="17.25" customHeight="1">
      <c r="A10" s="266" t="s">
        <v>762</v>
      </c>
      <c r="B10" s="266"/>
      <c r="C10" s="266"/>
    </row>
    <row r="11" spans="1:3" ht="18" customHeight="1">
      <c r="A11" s="201">
        <v>1</v>
      </c>
      <c r="B11" s="202" t="s">
        <v>763</v>
      </c>
      <c r="C11" s="203" t="s">
        <v>764</v>
      </c>
    </row>
  </sheetData>
  <sheetProtection selectLockedCells="1" selectUnlockedCells="1"/>
  <mergeCells count="3">
    <mergeCell ref="A3:C3"/>
    <mergeCell ref="A7:C7"/>
    <mergeCell ref="A10:C10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28125" style="0" customWidth="1"/>
    <col min="2" max="2" width="25.421875" style="0" customWidth="1"/>
    <col min="3" max="3" width="19.57421875" style="0" customWidth="1"/>
    <col min="4" max="4" width="21.421875" style="0" customWidth="1"/>
    <col min="5" max="5" width="15.7109375" style="0" customWidth="1"/>
  </cols>
  <sheetData>
    <row r="2" ht="12.75">
      <c r="A2" s="2" t="s">
        <v>765</v>
      </c>
    </row>
    <row r="4" spans="1:5" ht="22.5" customHeight="1">
      <c r="A4" s="269" t="s">
        <v>766</v>
      </c>
      <c r="B4" s="269"/>
      <c r="C4" s="269"/>
      <c r="D4" s="269"/>
      <c r="E4" s="269"/>
    </row>
    <row r="5" spans="1:5" ht="28.5" customHeight="1">
      <c r="A5" s="204" t="s">
        <v>767</v>
      </c>
      <c r="B5" s="205" t="s">
        <v>768</v>
      </c>
      <c r="C5" s="205" t="s">
        <v>769</v>
      </c>
      <c r="D5" s="206" t="s">
        <v>770</v>
      </c>
      <c r="E5" s="206" t="s">
        <v>771</v>
      </c>
    </row>
    <row r="6" spans="1:5" ht="18.75" customHeight="1">
      <c r="A6" s="207" t="s">
        <v>14</v>
      </c>
      <c r="B6" s="208" t="s">
        <v>774</v>
      </c>
      <c r="C6" s="209"/>
      <c r="D6" s="210"/>
      <c r="E6" s="211" t="s">
        <v>294</v>
      </c>
    </row>
    <row r="7" spans="1:5" ht="18.75" customHeight="1">
      <c r="A7" s="212" t="s">
        <v>22</v>
      </c>
      <c r="B7" s="213" t="s">
        <v>775</v>
      </c>
      <c r="C7" s="214"/>
      <c r="D7" s="215"/>
      <c r="E7" s="216" t="s">
        <v>294</v>
      </c>
    </row>
    <row r="8" spans="1:5" ht="18.75" customHeight="1">
      <c r="A8" s="212" t="s">
        <v>28</v>
      </c>
      <c r="B8" s="217" t="s">
        <v>776</v>
      </c>
      <c r="C8" s="218"/>
      <c r="D8" s="219"/>
      <c r="E8" s="216" t="s">
        <v>294</v>
      </c>
    </row>
    <row r="9" spans="1:5" ht="18.75" customHeight="1">
      <c r="A9" s="212" t="s">
        <v>32</v>
      </c>
      <c r="B9" s="217" t="s">
        <v>777</v>
      </c>
      <c r="C9" s="218"/>
      <c r="D9" s="215"/>
      <c r="E9" s="216" t="s">
        <v>294</v>
      </c>
    </row>
    <row r="10" spans="1:5" ht="18.75" customHeight="1">
      <c r="A10" s="212" t="s">
        <v>37</v>
      </c>
      <c r="B10" s="217" t="s">
        <v>778</v>
      </c>
      <c r="C10" s="218"/>
      <c r="D10" s="220"/>
      <c r="E10" s="216" t="s">
        <v>294</v>
      </c>
    </row>
    <row r="11" spans="1:5" ht="18.75" customHeight="1">
      <c r="A11" s="212" t="s">
        <v>42</v>
      </c>
      <c r="B11" s="217" t="s">
        <v>795</v>
      </c>
      <c r="C11" s="218"/>
      <c r="D11" s="215"/>
      <c r="E11" s="216" t="s">
        <v>294</v>
      </c>
    </row>
    <row r="12" spans="1:5" ht="18.75" customHeight="1">
      <c r="A12" s="212" t="s">
        <v>47</v>
      </c>
      <c r="B12" s="217" t="s">
        <v>796</v>
      </c>
      <c r="C12" s="218"/>
      <c r="D12" s="219"/>
      <c r="E12" s="216" t="s">
        <v>294</v>
      </c>
    </row>
    <row r="13" spans="1:5" ht="18.75" customHeight="1">
      <c r="A13" s="212" t="s">
        <v>52</v>
      </c>
      <c r="B13" s="217" t="s">
        <v>797</v>
      </c>
      <c r="C13" s="218"/>
      <c r="D13" s="215"/>
      <c r="E13" s="216" t="s">
        <v>294</v>
      </c>
    </row>
    <row r="14" spans="1:5" ht="18.75" customHeight="1">
      <c r="A14" s="212" t="s">
        <v>153</v>
      </c>
      <c r="B14" s="217" t="s">
        <v>798</v>
      </c>
      <c r="C14" s="218"/>
      <c r="D14" s="219"/>
      <c r="E14" s="216" t="s">
        <v>294</v>
      </c>
    </row>
    <row r="15" spans="1:5" ht="18.75" customHeight="1">
      <c r="A15" s="212" t="s">
        <v>164</v>
      </c>
      <c r="B15" s="217" t="s">
        <v>799</v>
      </c>
      <c r="C15" s="218"/>
      <c r="D15" s="215"/>
      <c r="E15" s="216" t="s">
        <v>294</v>
      </c>
    </row>
    <row r="16" spans="1:5" ht="18.75" customHeight="1">
      <c r="A16" s="212" t="s">
        <v>173</v>
      </c>
      <c r="B16" s="217" t="s">
        <v>779</v>
      </c>
      <c r="C16" s="218"/>
      <c r="D16" s="219"/>
      <c r="E16" s="216" t="s">
        <v>294</v>
      </c>
    </row>
    <row r="17" spans="1:5" ht="18.75" customHeight="1">
      <c r="A17" s="212" t="s">
        <v>177</v>
      </c>
      <c r="B17" s="217" t="s">
        <v>800</v>
      </c>
      <c r="C17" s="218"/>
      <c r="D17" s="215"/>
      <c r="E17" s="216" t="s">
        <v>294</v>
      </c>
    </row>
    <row r="18" spans="1:5" ht="18.75" customHeight="1">
      <c r="A18" s="212" t="s">
        <v>183</v>
      </c>
      <c r="B18" s="217" t="s">
        <v>780</v>
      </c>
      <c r="C18" s="218"/>
      <c r="D18" s="219"/>
      <c r="E18" s="216" t="s">
        <v>294</v>
      </c>
    </row>
    <row r="19" spans="1:5" ht="18.75" customHeight="1">
      <c r="A19" s="212" t="s">
        <v>189</v>
      </c>
      <c r="B19" s="217" t="s">
        <v>776</v>
      </c>
      <c r="C19" s="218"/>
      <c r="D19" s="215"/>
      <c r="E19" s="216" t="s">
        <v>294</v>
      </c>
    </row>
    <row r="20" spans="1:5" ht="18.75" customHeight="1">
      <c r="A20" s="212" t="s">
        <v>193</v>
      </c>
      <c r="B20" s="217" t="s">
        <v>781</v>
      </c>
      <c r="C20" s="218"/>
      <c r="D20" s="219"/>
      <c r="E20" s="216" t="s">
        <v>294</v>
      </c>
    </row>
    <row r="21" spans="1:5" ht="18.75" customHeight="1">
      <c r="A21" s="212" t="s">
        <v>201</v>
      </c>
      <c r="B21" s="217" t="s">
        <v>782</v>
      </c>
      <c r="C21" s="218"/>
      <c r="D21" s="215"/>
      <c r="E21" s="216" t="s">
        <v>294</v>
      </c>
    </row>
    <row r="22" spans="1:5" ht="18.75" customHeight="1">
      <c r="A22" s="212" t="s">
        <v>205</v>
      </c>
      <c r="B22" s="217" t="s">
        <v>799</v>
      </c>
      <c r="C22" s="218"/>
      <c r="D22" s="219"/>
      <c r="E22" s="216" t="s">
        <v>294</v>
      </c>
    </row>
    <row r="23" spans="1:5" ht="18.75" customHeight="1">
      <c r="A23" s="212" t="s">
        <v>209</v>
      </c>
      <c r="B23" s="221" t="s">
        <v>783</v>
      </c>
      <c r="C23" s="218"/>
      <c r="D23" s="215"/>
      <c r="E23" s="222" t="s">
        <v>772</v>
      </c>
    </row>
    <row r="24" spans="1:5" ht="18.75" customHeight="1">
      <c r="A24" s="212" t="s">
        <v>216</v>
      </c>
      <c r="B24" s="221" t="s">
        <v>784</v>
      </c>
      <c r="C24" s="218"/>
      <c r="D24" s="219"/>
      <c r="E24" s="222" t="s">
        <v>772</v>
      </c>
    </row>
    <row r="25" spans="1:5" ht="18.75" customHeight="1">
      <c r="A25" s="212" t="s">
        <v>223</v>
      </c>
      <c r="B25" s="221" t="s">
        <v>785</v>
      </c>
      <c r="C25" s="218"/>
      <c r="D25" s="215"/>
      <c r="E25" s="222" t="s">
        <v>772</v>
      </c>
    </row>
    <row r="26" spans="1:5" ht="18.75" customHeight="1">
      <c r="A26" s="212" t="s">
        <v>227</v>
      </c>
      <c r="B26" s="221" t="s">
        <v>786</v>
      </c>
      <c r="C26" s="218"/>
      <c r="D26" s="219"/>
      <c r="E26" s="222" t="s">
        <v>772</v>
      </c>
    </row>
    <row r="27" spans="1:5" ht="18.75" customHeight="1">
      <c r="A27" s="212" t="s">
        <v>231</v>
      </c>
      <c r="B27" s="221" t="s">
        <v>787</v>
      </c>
      <c r="C27" s="218"/>
      <c r="D27" s="215"/>
      <c r="E27" s="222" t="s">
        <v>772</v>
      </c>
    </row>
    <row r="28" spans="1:5" ht="18.75" customHeight="1">
      <c r="A28" s="212" t="s">
        <v>233</v>
      </c>
      <c r="B28" s="221" t="s">
        <v>786</v>
      </c>
      <c r="C28" s="218"/>
      <c r="D28" s="219"/>
      <c r="E28" s="222" t="s">
        <v>772</v>
      </c>
    </row>
    <row r="29" spans="1:5" ht="18.75" customHeight="1">
      <c r="A29" s="212" t="s">
        <v>238</v>
      </c>
      <c r="B29" s="221" t="s">
        <v>788</v>
      </c>
      <c r="C29" s="218"/>
      <c r="D29" s="215"/>
      <c r="E29" s="222" t="s">
        <v>772</v>
      </c>
    </row>
    <row r="30" spans="1:5" ht="18.75" customHeight="1">
      <c r="A30" s="212" t="s">
        <v>242</v>
      </c>
      <c r="B30" s="221" t="s">
        <v>789</v>
      </c>
      <c r="C30" s="218"/>
      <c r="D30" s="219"/>
      <c r="E30" s="222" t="s">
        <v>772</v>
      </c>
    </row>
    <row r="31" spans="1:5" ht="18.75" customHeight="1">
      <c r="A31" s="212" t="s">
        <v>244</v>
      </c>
      <c r="B31" s="221" t="s">
        <v>790</v>
      </c>
      <c r="C31" s="218"/>
      <c r="D31" s="215"/>
      <c r="E31" s="222" t="s">
        <v>772</v>
      </c>
    </row>
    <row r="32" spans="1:5" ht="18.75" customHeight="1">
      <c r="A32" s="212" t="s">
        <v>247</v>
      </c>
      <c r="B32" s="223" t="s">
        <v>791</v>
      </c>
      <c r="C32" s="224" t="s">
        <v>773</v>
      </c>
      <c r="D32" s="225"/>
      <c r="E32" s="226" t="s">
        <v>772</v>
      </c>
    </row>
    <row r="33" spans="1:5" ht="18.75" customHeight="1">
      <c r="A33" s="212" t="s">
        <v>251</v>
      </c>
      <c r="B33" s="223" t="s">
        <v>792</v>
      </c>
      <c r="C33" s="224" t="s">
        <v>773</v>
      </c>
      <c r="D33" s="227"/>
      <c r="E33" s="226" t="s">
        <v>772</v>
      </c>
    </row>
    <row r="34" spans="1:5" ht="18.75" customHeight="1">
      <c r="A34" s="212" t="s">
        <v>254</v>
      </c>
      <c r="B34" s="223" t="s">
        <v>793</v>
      </c>
      <c r="C34" s="224" t="s">
        <v>773</v>
      </c>
      <c r="D34" s="225"/>
      <c r="E34" s="226" t="s">
        <v>772</v>
      </c>
    </row>
    <row r="35" spans="1:5" ht="18.75" customHeight="1">
      <c r="A35" s="212" t="s">
        <v>256</v>
      </c>
      <c r="B35" s="223" t="s">
        <v>776</v>
      </c>
      <c r="C35" s="224" t="s">
        <v>773</v>
      </c>
      <c r="D35" s="227"/>
      <c r="E35" s="226" t="s">
        <v>772</v>
      </c>
    </row>
    <row r="36" spans="1:5" ht="18.75" customHeight="1">
      <c r="A36" s="228" t="s">
        <v>258</v>
      </c>
      <c r="B36" s="229" t="s">
        <v>794</v>
      </c>
      <c r="C36" s="230" t="s">
        <v>773</v>
      </c>
      <c r="D36" s="231"/>
      <c r="E36" s="232" t="s">
        <v>772</v>
      </c>
    </row>
  </sheetData>
  <sheetProtection selectLockedCells="1" selectUnlockedCells="1"/>
  <mergeCells count="1"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joanna.beyger</dc:creator>
  <cp:keywords/>
  <dc:description/>
  <cp:lastModifiedBy>Admin</cp:lastModifiedBy>
  <cp:lastPrinted>2016-03-22T13:43:21Z</cp:lastPrinted>
  <dcterms:created xsi:type="dcterms:W3CDTF">2016-03-22T07:05:34Z</dcterms:created>
  <dcterms:modified xsi:type="dcterms:W3CDTF">2016-04-06T06:58:35Z</dcterms:modified>
  <cp:category/>
  <cp:version/>
  <cp:contentType/>
  <cp:contentStatus/>
</cp:coreProperties>
</file>